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8635" windowHeight="11820" activeTab="5"/>
  </bookViews>
  <sheets>
    <sheet name="Прил.1" sheetId="2" r:id="rId1"/>
    <sheet name="Прил.2" sheetId="6" r:id="rId2"/>
    <sheet name="Прил.3" sheetId="7" r:id="rId3"/>
    <sheet name="Прил.4" sheetId="8" r:id="rId4"/>
    <sheet name="Прил.5" sheetId="11" r:id="rId5"/>
    <sheet name="Прил.6" sheetId="9" r:id="rId6"/>
    <sheet name="Прил.7" sheetId="10" r:id="rId7"/>
    <sheet name="Прил.8" sheetId="4" r:id="rId8"/>
    <sheet name="Прил.9" sheetId="5" r:id="rId9"/>
  </sheets>
  <definedNames>
    <definedName name="_xlnm._FilterDatabase" localSheetId="0" hidden="1">Прил.1!$A$13:$O$45</definedName>
    <definedName name="_xlnm._FilterDatabase" localSheetId="1" hidden="1">Прил.2!$A$15:$K$17</definedName>
    <definedName name="_xlnm._FilterDatabase" localSheetId="2" hidden="1">Прил.3!$A$17:$GW$17</definedName>
    <definedName name="_xlnm._FilterDatabase" localSheetId="3" hidden="1">Прил.4!$A$15:$J$15</definedName>
    <definedName name="_xlnm._FilterDatabase" localSheetId="4" hidden="1">Прил.5!$A$16:$GV$16</definedName>
    <definedName name="_xlnm._FilterDatabase" localSheetId="5" hidden="1">Прил.6!$A$15:$I$15</definedName>
    <definedName name="_xlnm._FilterDatabase" localSheetId="6" hidden="1">Прил.7!$A$15:$I$15</definedName>
    <definedName name="_xlnm._FilterDatabase" localSheetId="7" hidden="1">Прил.8!$A$11:$G$26</definedName>
    <definedName name="_xlnm._FilterDatabase" localSheetId="8" hidden="1">Прил.9!$A$11:$H$167</definedName>
    <definedName name="Z_754BA2B9_92C8_4608_8D67_96BC5C16664E_.wvu.FilterData" localSheetId="1" hidden="1">Прил.2!$B$15:$CT$17</definedName>
    <definedName name="Z_754BA2B9_92C8_4608_8D67_96BC5C16664E_.wvu.FilterData" localSheetId="5" hidden="1">Прил.6!$A$15:$IE$118</definedName>
    <definedName name="Z_754BA2B9_92C8_4608_8D67_96BC5C16664E_.wvu.FilterData" localSheetId="6" hidden="1">Прил.7!#REF!</definedName>
    <definedName name="Z_754BA2B9_92C8_4608_8D67_96BC5C16664E_.wvu.FilterData" localSheetId="7" hidden="1">Прил.8!$A$11:$G$26</definedName>
    <definedName name="Z_754BA2B9_92C8_4608_8D67_96BC5C16664E_.wvu.FilterData" localSheetId="8" hidden="1">Прил.9!$A$11:$H$20</definedName>
    <definedName name="Z_754BA2B9_92C8_4608_8D67_96BC5C16664E_.wvu.PrintArea" localSheetId="7" hidden="1">Прил.8!$A$5:$G$26</definedName>
    <definedName name="Z_754BA2B9_92C8_4608_8D67_96BC5C16664E_.wvu.PrintArea" localSheetId="8" hidden="1">Прил.9!$A$4:$H$21</definedName>
    <definedName name="Z_754BA2B9_92C8_4608_8D67_96BC5C16664E_.wvu.PrintTitles" localSheetId="1" hidden="1">Прил.2!$7:$15</definedName>
    <definedName name="Z_754BA2B9_92C8_4608_8D67_96BC5C16664E_.wvu.PrintTitles" localSheetId="5" hidden="1">Прил.6!#REF!</definedName>
    <definedName name="Z_754BA2B9_92C8_4608_8D67_96BC5C16664E_.wvu.PrintTitles" localSheetId="6" hidden="1">Прил.7!#REF!</definedName>
    <definedName name="Z_754BA2B9_92C8_4608_8D67_96BC5C16664E_.wvu.PrintTitles" localSheetId="7" hidden="1">Прил.8!$5:$11</definedName>
    <definedName name="Z_754BA2B9_92C8_4608_8D67_96BC5C16664E_.wvu.PrintTitles" localSheetId="8" hidden="1">Прил.9!$5:$11</definedName>
    <definedName name="Z_754BA2B9_92C8_4608_8D67_96BC5C16664E_.wvu.Rows" localSheetId="7" hidden="1">Прил.8!#REF!,Прил.8!#REF!,Прил.8!#REF!,Прил.8!#REF!,Прил.8!#REF!,Прил.8!$16:$26,Прил.8!#REF!,Прил.8!#REF!,Прил.8!#REF!,Прил.8!$20:$21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</definedName>
    <definedName name="Z_754BA2B9_92C8_4608_8D67_96BC5C16664E_.wvu.Rows" localSheetId="8" hidden="1">Прил.9!#REF!</definedName>
    <definedName name="Z_9067D43C_8CF0_48E5_8C1B_7DFA94892381_.wvu.FilterData" localSheetId="1" hidden="1">Прил.2!$B$15:$CS$17</definedName>
    <definedName name="Z_9067D43C_8CF0_48E5_8C1B_7DFA94892381_.wvu.FilterData" localSheetId="5" hidden="1">Прил.6!$A$15:$IE$118</definedName>
    <definedName name="Z_9067D43C_8CF0_48E5_8C1B_7DFA94892381_.wvu.FilterData" localSheetId="6" hidden="1">Прил.7!#REF!</definedName>
    <definedName name="Z_9067D43C_8CF0_48E5_8C1B_7DFA94892381_.wvu.FilterData" localSheetId="7" hidden="1">Прил.8!$A$11:$G$26</definedName>
    <definedName name="Z_9067D43C_8CF0_48E5_8C1B_7DFA94892381_.wvu.FilterData" localSheetId="8" hidden="1">Прил.9!$A$11:$H$20</definedName>
    <definedName name="Z_9067D43C_8CF0_48E5_8C1B_7DFA94892381_.wvu.PrintArea" localSheetId="7" hidden="1">Прил.8!$A$5:$G$26</definedName>
    <definedName name="Z_9067D43C_8CF0_48E5_8C1B_7DFA94892381_.wvu.PrintArea" localSheetId="8" hidden="1">Прил.9!$A$4:$H$21</definedName>
    <definedName name="Z_9067D43C_8CF0_48E5_8C1B_7DFA94892381_.wvu.PrintTitles" localSheetId="1" hidden="1">Прил.2!$7:$15</definedName>
    <definedName name="Z_9067D43C_8CF0_48E5_8C1B_7DFA94892381_.wvu.PrintTitles" localSheetId="5" hidden="1">Прил.6!#REF!</definedName>
    <definedName name="Z_9067D43C_8CF0_48E5_8C1B_7DFA94892381_.wvu.PrintTitles" localSheetId="6" hidden="1">Прил.7!#REF!</definedName>
    <definedName name="Z_9067D43C_8CF0_48E5_8C1B_7DFA94892381_.wvu.PrintTitles" localSheetId="7" hidden="1">Прил.8!$5:$11</definedName>
    <definedName name="Z_9067D43C_8CF0_48E5_8C1B_7DFA94892381_.wvu.PrintTitles" localSheetId="8" hidden="1">Прил.9!$5:$11</definedName>
    <definedName name="Z_9067D43C_8CF0_48E5_8C1B_7DFA94892381_.wvu.Rows" localSheetId="7" hidden="1">Прил.8!#REF!,Прил.8!#REF!,Прил.8!#REF!,Прил.8!#REF!,Прил.8!#REF!,Прил.8!$16:$26,Прил.8!#REF!,Прил.8!#REF!,Прил.8!#REF!,Прил.8!$20:$21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</definedName>
    <definedName name="Z_9067D43C_8CF0_48E5_8C1B_7DFA94892381_.wvu.Rows" localSheetId="8" hidden="1">Прил.9!#REF!</definedName>
    <definedName name="Z_D412A697_6196_4CD3_B8DF_C1AA2A0F2DD2_.wvu.FilterData" localSheetId="1" hidden="1">Прил.2!$B$15:$CS$17</definedName>
    <definedName name="Z_DE2761FC_B87B_442B_8CE1_F507E8AF476B_.wvu.FilterData" localSheetId="1" hidden="1">Прил.2!$B$15:$CT$17</definedName>
    <definedName name="Z_DEEA3186_5E7C_4B49_A323_6511047D2DAC_.wvu.FilterData" localSheetId="1" hidden="1">Прил.2!$B$15:$CS$17</definedName>
    <definedName name="Z_DEEA3186_5E7C_4B49_A323_6511047D2DAC_.wvu.FilterData" localSheetId="5" hidden="1">Прил.6!$A$15:$IE$118</definedName>
    <definedName name="Z_DEEA3186_5E7C_4B49_A323_6511047D2DAC_.wvu.FilterData" localSheetId="6" hidden="1">Прил.7!#REF!</definedName>
    <definedName name="Z_DEEA3186_5E7C_4B49_A323_6511047D2DAC_.wvu.FilterData" localSheetId="7" hidden="1">Прил.8!$A$11:$G$26</definedName>
    <definedName name="Z_DEEA3186_5E7C_4B49_A323_6511047D2DAC_.wvu.FilterData" localSheetId="8" hidden="1">Прил.9!$A$11:$H$21</definedName>
    <definedName name="Z_DEEA3186_5E7C_4B49_A323_6511047D2DAC_.wvu.PrintArea" localSheetId="7" hidden="1">Прил.8!$A$5:$G$26</definedName>
    <definedName name="Z_DEEA3186_5E7C_4B49_A323_6511047D2DAC_.wvu.PrintArea" localSheetId="8" hidden="1">Прил.9!$A$4:$H$21</definedName>
    <definedName name="Z_DEEA3186_5E7C_4B49_A323_6511047D2DAC_.wvu.PrintTitles" localSheetId="1" hidden="1">Прил.2!$7:$15</definedName>
    <definedName name="Z_DEEA3186_5E7C_4B49_A323_6511047D2DAC_.wvu.PrintTitles" localSheetId="5" hidden="1">Прил.6!#REF!</definedName>
    <definedName name="Z_DEEA3186_5E7C_4B49_A323_6511047D2DAC_.wvu.PrintTitles" localSheetId="6" hidden="1">Прил.7!#REF!</definedName>
    <definedName name="Z_DEEA3186_5E7C_4B49_A323_6511047D2DAC_.wvu.PrintTitles" localSheetId="7" hidden="1">Прил.8!$5:$11</definedName>
    <definedName name="Z_DEEA3186_5E7C_4B49_A323_6511047D2DAC_.wvu.PrintTitles" localSheetId="8" hidden="1">Прил.9!$5:$11</definedName>
    <definedName name="Z_E6862595_AEA9_4563_8AED_64A09353D7BA_.wvu.FilterData" localSheetId="1" hidden="1">Прил.2!$B$15:$CS$17</definedName>
    <definedName name="Z_E6862595_AEA9_4563_8AED_64A09353D7BA_.wvu.FilterData" localSheetId="5" hidden="1">Прил.6!$A$15:$IE$118</definedName>
    <definedName name="Z_E6862595_AEA9_4563_8AED_64A09353D7BA_.wvu.FilterData" localSheetId="6" hidden="1">Прил.7!#REF!</definedName>
    <definedName name="Z_E6862595_AEA9_4563_8AED_64A09353D7BA_.wvu.FilterData" localSheetId="7" hidden="1">Прил.8!$A$11:$G$26</definedName>
    <definedName name="Z_E6862595_AEA9_4563_8AED_64A09353D7BA_.wvu.FilterData" localSheetId="8" hidden="1">Прил.9!$A$11:$H$20</definedName>
    <definedName name="Z_E6862595_AEA9_4563_8AED_64A09353D7BA_.wvu.PrintArea" localSheetId="7" hidden="1">Прил.8!$A$5:$G$26</definedName>
    <definedName name="Z_E6862595_AEA9_4563_8AED_64A09353D7BA_.wvu.PrintArea" localSheetId="8" hidden="1">Прил.9!$A$4:$H$21</definedName>
    <definedName name="Z_E6862595_AEA9_4563_8AED_64A09353D7BA_.wvu.PrintTitles" localSheetId="1" hidden="1">Прил.2!$7:$15</definedName>
    <definedName name="Z_E6862595_AEA9_4563_8AED_64A09353D7BA_.wvu.PrintTitles" localSheetId="5" hidden="1">Прил.6!#REF!</definedName>
    <definedName name="Z_E6862595_AEA9_4563_8AED_64A09353D7BA_.wvu.PrintTitles" localSheetId="6" hidden="1">Прил.7!#REF!</definedName>
    <definedName name="Z_E6862595_AEA9_4563_8AED_64A09353D7BA_.wvu.PrintTitles" localSheetId="7" hidden="1">Прил.8!$5:$11</definedName>
    <definedName name="Z_E6862595_AEA9_4563_8AED_64A09353D7BA_.wvu.PrintTitles" localSheetId="8" hidden="1">Прил.9!$5:$11</definedName>
    <definedName name="Z_E6862595_AEA9_4563_8AED_64A09353D7BA_.wvu.Rows" localSheetId="7" hidden="1">Прил.8!#REF!,Прил.8!#REF!,Прил.8!#REF!,Прил.8!#REF!,Прил.8!#REF!,Прил.8!$16:$26,Прил.8!#REF!,Прил.8!#REF!,Прил.8!#REF!,Прил.8!$20:$21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,Прил.8!#REF!</definedName>
    <definedName name="Z_E6862595_AEA9_4563_8AED_64A09353D7BA_.wvu.Rows" localSheetId="8" hidden="1">Прил.9!#REF!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Titles" localSheetId="1">Прил.2!$11:$15</definedName>
    <definedName name="_xlnm.Print_Titles" localSheetId="2">Прил.3!$11:$16</definedName>
    <definedName name="_xlnm.Print_Titles" localSheetId="3">Прил.4!$11:$15</definedName>
    <definedName name="_xlnm.Print_Titles" localSheetId="4">Прил.5!#REF!</definedName>
    <definedName name="_xlnm.Print_Titles" localSheetId="5">Прил.6!$11:$15</definedName>
    <definedName name="_xlnm.Print_Titles" localSheetId="6">Прил.7!$11:$15</definedName>
    <definedName name="_xlnm.Print_Titles" localSheetId="7">Прил.8!$7:$11</definedName>
    <definedName name="_xlnm.Print_Titles" localSheetId="8">Прил.9!$7:$11</definedName>
    <definedName name="_xlnm.Print_Area" localSheetId="1">Прил.2!$A$1:$K$30</definedName>
    <definedName name="_xlnm.Print_Area" localSheetId="6">Прил.7!$A$1:$I$106</definedName>
    <definedName name="_xlnm.Print_Area" localSheetId="7">Прил.8!$A$1:$G$42</definedName>
    <definedName name="_xlnm.Print_Area" localSheetId="8">Прил.9!$A$1:$H$32</definedName>
    <definedName name="сссс">#REF!</definedName>
  </definedNames>
  <calcPr calcId="125725"/>
</workbook>
</file>

<file path=xl/calcChain.xml><?xml version="1.0" encoding="utf-8"?>
<calcChain xmlns="http://schemas.openxmlformats.org/spreadsheetml/2006/main">
  <c r="I58" i="8"/>
  <c r="I57"/>
  <c r="I56"/>
  <c r="G54"/>
  <c r="I54" s="1"/>
  <c r="I53"/>
  <c r="I51"/>
  <c r="I50"/>
  <c r="I49"/>
  <c r="G47"/>
  <c r="I47" s="1"/>
  <c r="G45"/>
  <c r="H45" s="1"/>
  <c r="J45" s="1"/>
  <c r="G44"/>
  <c r="H44" s="1"/>
  <c r="J44" s="1"/>
  <c r="G43"/>
  <c r="H43" s="1"/>
  <c r="J43" s="1"/>
  <c r="I42"/>
  <c r="H42"/>
  <c r="J42" s="1"/>
  <c r="I41"/>
  <c r="H41"/>
  <c r="J41" s="1"/>
  <c r="I39"/>
  <c r="H39"/>
  <c r="J39" s="1"/>
  <c r="H38"/>
  <c r="J38" s="1"/>
  <c r="G38"/>
  <c r="I38" s="1"/>
  <c r="I37"/>
  <c r="H37"/>
  <c r="J37" s="1"/>
  <c r="G36"/>
  <c r="H36" s="1"/>
  <c r="J36" s="1"/>
  <c r="G35"/>
  <c r="H35" s="1"/>
  <c r="J35" s="1"/>
  <c r="I34"/>
  <c r="H34"/>
  <c r="J34" s="1"/>
  <c r="I33"/>
  <c r="H33"/>
  <c r="J33" s="1"/>
  <c r="I31"/>
  <c r="H31"/>
  <c r="J31" s="1"/>
  <c r="I30"/>
  <c r="H30"/>
  <c r="J30" s="1"/>
  <c r="G29"/>
  <c r="H29" s="1"/>
  <c r="J29" s="1"/>
  <c r="G28"/>
  <c r="H28" s="1"/>
  <c r="J28" s="1"/>
  <c r="I27"/>
  <c r="H27"/>
  <c r="J27" s="1"/>
  <c r="I26"/>
  <c r="H26"/>
  <c r="J26" s="1"/>
  <c r="I24"/>
  <c r="H24"/>
  <c r="J24" s="1"/>
  <c r="H23"/>
  <c r="J23" s="1"/>
  <c r="G23"/>
  <c r="I23" s="1"/>
  <c r="H22"/>
  <c r="J22" s="1"/>
  <c r="G22"/>
  <c r="I22" s="1"/>
  <c r="I21"/>
  <c r="H21"/>
  <c r="J21" s="1"/>
  <c r="I20"/>
  <c r="H20"/>
  <c r="J20" s="1"/>
  <c r="I18"/>
  <c r="H18"/>
  <c r="J18" s="1"/>
  <c r="B17" i="7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I28" i="8" l="1"/>
  <c r="I29"/>
  <c r="I35"/>
  <c r="I36"/>
  <c r="I43"/>
  <c r="I44"/>
  <c r="I45"/>
</calcChain>
</file>

<file path=xl/sharedStrings.xml><?xml version="1.0" encoding="utf-8"?>
<sst xmlns="http://schemas.openxmlformats.org/spreadsheetml/2006/main" count="2826" uniqueCount="688">
  <si>
    <t>к Тарифному соглашению на 2026 год</t>
  </si>
  <si>
    <t>Действует с 01.01.2026</t>
  </si>
  <si>
    <t>Медицинская организация</t>
  </si>
  <si>
    <t xml:space="preserve">Численность застрахованного прикреплённого населения </t>
  </si>
  <si>
    <t>№ п/п</t>
  </si>
  <si>
    <t>Наименование</t>
  </si>
  <si>
    <t>Код</t>
  </si>
  <si>
    <t>Район / 
городской округ</t>
  </si>
  <si>
    <t>1</t>
  </si>
  <si>
    <t>3</t>
  </si>
  <si>
    <t>4</t>
  </si>
  <si>
    <t>6</t>
  </si>
  <si>
    <t>7</t>
  </si>
  <si>
    <t>9</t>
  </si>
  <si>
    <t>10</t>
  </si>
  <si>
    <t>ГОБУЗ "МОКБ"</t>
  </si>
  <si>
    <t>041</t>
  </si>
  <si>
    <t>ВСЕГО</t>
  </si>
  <si>
    <t>г. Мурманск</t>
  </si>
  <si>
    <t>1.1</t>
  </si>
  <si>
    <t>1.2</t>
  </si>
  <si>
    <t>1.3</t>
  </si>
  <si>
    <t>г. Кировск</t>
  </si>
  <si>
    <t>1.4</t>
  </si>
  <si>
    <t>1.5</t>
  </si>
  <si>
    <t>н.п. Титан</t>
  </si>
  <si>
    <t>1.6</t>
  </si>
  <si>
    <t>н.п. Коашва</t>
  </si>
  <si>
    <t>1.7</t>
  </si>
  <si>
    <t>Кандалакшский р-н</t>
  </si>
  <si>
    <t>1.8</t>
  </si>
  <si>
    <t>1.9</t>
  </si>
  <si>
    <t>1.11</t>
  </si>
  <si>
    <t>1.12</t>
  </si>
  <si>
    <t>1.13</t>
  </si>
  <si>
    <t xml:space="preserve">с. Лувеньга </t>
  </si>
  <si>
    <t>1.14</t>
  </si>
  <si>
    <t xml:space="preserve">н.п. Белое море </t>
  </si>
  <si>
    <t>1.16</t>
  </si>
  <si>
    <t>н.п. Зареченск</t>
  </si>
  <si>
    <t>1.17</t>
  </si>
  <si>
    <t>н.п. Лесозаводский</t>
  </si>
  <si>
    <t>1.20</t>
  </si>
  <si>
    <t xml:space="preserve">с. Чаваньга </t>
  </si>
  <si>
    <t>1.10</t>
  </si>
  <si>
    <t>Терский р-н</t>
  </si>
  <si>
    <t>1.15</t>
  </si>
  <si>
    <t>с. Варзуга</t>
  </si>
  <si>
    <t>1.18</t>
  </si>
  <si>
    <t>с. Ковдозеро</t>
  </si>
  <si>
    <t>1.21</t>
  </si>
  <si>
    <t xml:space="preserve">с. Чапома </t>
  </si>
  <si>
    <t>1.19</t>
  </si>
  <si>
    <t>с. Кузомень</t>
  </si>
  <si>
    <t>1.22</t>
  </si>
  <si>
    <t>Кольский район</t>
  </si>
  <si>
    <t>п.г.т. Мурмаши</t>
  </si>
  <si>
    <t>1.23</t>
  </si>
  <si>
    <t>1.24</t>
  </si>
  <si>
    <t>1.26</t>
  </si>
  <si>
    <t>1.27</t>
  </si>
  <si>
    <t>1.28</t>
  </si>
  <si>
    <t>1.29</t>
  </si>
  <si>
    <t>1.30</t>
  </si>
  <si>
    <t>н.п. Шонгуй</t>
  </si>
  <si>
    <t>н.п. Междуречье</t>
  </si>
  <si>
    <t>н.п. Пушной</t>
  </si>
  <si>
    <t>с. Ура-Губа</t>
  </si>
  <si>
    <t>с. Минькино</t>
  </si>
  <si>
    <t>н.п. Мишуково</t>
  </si>
  <si>
    <t>ж.-д. ст. Лопарская</t>
  </si>
  <si>
    <t>н.п. Килпъявр</t>
  </si>
  <si>
    <t>ж.-д. ст. Магнетиты</t>
  </si>
  <si>
    <t>1.25</t>
  </si>
  <si>
    <t>Ловозерский р-н</t>
  </si>
  <si>
    <t>с. Краснощелье</t>
  </si>
  <si>
    <t>Ковдорский р-н</t>
  </si>
  <si>
    <t>н.п. Лейпи</t>
  </si>
  <si>
    <t>Печенгский р-н</t>
  </si>
  <si>
    <t>нп. Спутник</t>
  </si>
  <si>
    <t>п. Корзуново</t>
  </si>
  <si>
    <t>нп. Лиинахамари</t>
  </si>
  <si>
    <t>п. Раякоски</t>
  </si>
  <si>
    <t>ЗАТО г. Североморск</t>
  </si>
  <si>
    <t>п. Щукозеро</t>
  </si>
  <si>
    <t>2.1</t>
  </si>
  <si>
    <t>ИЗМЕНЕНИЯ</t>
  </si>
  <si>
    <t>ВКЛЮЧИТЬ с 01.01.2026</t>
  </si>
  <si>
    <t>ГОАУЗ "МОМЦ"</t>
  </si>
  <si>
    <t>062</t>
  </si>
  <si>
    <t>р-н Дровяное</t>
  </si>
  <si>
    <t>Приложение № 1</t>
  </si>
  <si>
    <t>к Дополнительному соглашению к Тарифному соглашению на 2026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</si>
  <si>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</si>
  <si>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</si>
  <si>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</si>
  <si>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</si>
  <si>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</si>
  <si>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</si>
  <si>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</si>
  <si>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</si>
  <si>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</si>
  <si>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</si>
  <si>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</si>
  <si>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Населенный пункт</t>
  </si>
  <si>
    <t>11</t>
  </si>
  <si>
    <t>12</t>
  </si>
  <si>
    <t>13</t>
  </si>
  <si>
    <t>14</t>
  </si>
  <si>
    <t>15</t>
  </si>
  <si>
    <t>16</t>
  </si>
  <si>
    <t>Мурманская область</t>
  </si>
  <si>
    <t>×</t>
  </si>
  <si>
    <t>III - от 801 до 1500 жителей</t>
  </si>
  <si>
    <t>есть</t>
  </si>
  <si>
    <t>не соответствует</t>
  </si>
  <si>
    <t>II - от 101 до 800 жителей</t>
  </si>
  <si>
    <t>соответствует</t>
  </si>
  <si>
    <t>I - до 100 жителей</t>
  </si>
  <si>
    <t>п. Туманный</t>
  </si>
  <si>
    <t>с. Ёна</t>
  </si>
  <si>
    <t>2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</si>
  <si>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</si>
  <si>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»</t>
  </si>
  <si>
    <t>Приложение № 2</t>
  </si>
  <si>
    <t>Приложение № 3</t>
  </si>
  <si>
    <t>Профиль КСГ</t>
  </si>
  <si>
    <t>КСГ</t>
  </si>
  <si>
    <r>
      <t>К</t>
    </r>
    <r>
      <rPr>
        <vertAlign val="subscript"/>
        <sz val="14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</si>
  <si>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rFont val="Cambria"/>
        <family val="1"/>
        <charset val="204"/>
        <scheme val="major"/>
      </rPr>
      <t>ДС</t>
    </r>
    <r>
      <rPr>
        <sz val="14"/>
        <rFont val="Cambria"/>
        <family val="1"/>
        <charset val="204"/>
        <scheme val="major"/>
      </rPr>
      <t>*</t>
    </r>
  </si>
  <si>
    <r>
      <t>Д</t>
    </r>
    <r>
      <rPr>
        <vertAlign val="subscript"/>
        <sz val="14"/>
        <rFont val="Cambria"/>
        <family val="1"/>
        <charset val="204"/>
        <scheme val="major"/>
      </rPr>
      <t>ЗП</t>
    </r>
  </si>
  <si>
    <t>ds12</t>
  </si>
  <si>
    <t>Инфекционные болезни</t>
  </si>
  <si>
    <t>ds12.024</t>
  </si>
  <si>
    <t>Лечение хронического вирусного гепатита C (уровень 3)</t>
  </si>
  <si>
    <t>ds12.027</t>
  </si>
  <si>
    <t>Лечение хронического вирусного гепатита C (уровень 6)</t>
  </si>
  <si>
    <t>ds12.028</t>
  </si>
  <si>
    <t>Лечение хронического вирусного гепатита C (уровень 7)</t>
  </si>
  <si>
    <t>ds19</t>
  </si>
  <si>
    <t>Онкология</t>
  </si>
  <si>
    <t>ds19.159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</si>
  <si>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</si>
  <si>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ds19.160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</si>
  <si>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</si>
  <si>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ds19.161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</si>
  <si>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</si>
  <si>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ds19.162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</si>
  <si>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</si>
  <si>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ds19.163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</si>
  <si>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</si>
  <si>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ds19.164</t>
  </si>
  <si>
    <t xml:space="preserve">Лекарственная терапия при злокачественных новообразованиях (кроме лимфоидной и кроветворной тканей), взрослые (уровень 8) </t>
  </si>
  <si>
    <t>ds19.165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</si>
  <si>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</si>
  <si>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ds19.166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</si>
  <si>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</si>
  <si>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ds19.167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</si>
  <si>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</si>
  <si>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ds19.168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</si>
  <si>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</si>
  <si>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ds19.169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</si>
  <si>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</si>
  <si>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</si>
  <si>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Терапия</t>
  </si>
  <si>
    <t xml:space="preserve">_________________________________________________________________________  </t>
  </si>
  <si>
    <r>
      <t>КС</t>
    </r>
    <r>
      <rPr>
        <vertAlign val="subscript"/>
        <sz val="14"/>
        <color indexed="8"/>
        <rFont val="Cambria"/>
        <family val="1"/>
        <charset val="204"/>
        <scheme val="major"/>
      </rPr>
      <t>КС</t>
    </r>
  </si>
  <si>
    <r>
      <t>Д</t>
    </r>
    <r>
      <rPr>
        <vertAlign val="subscript"/>
        <sz val="14"/>
        <color indexed="8"/>
        <rFont val="Cambria"/>
        <family val="1"/>
        <charset val="204"/>
        <scheme val="major"/>
      </rPr>
      <t>ЗП</t>
    </r>
  </si>
  <si>
    <r>
      <t>К</t>
    </r>
    <r>
      <rPr>
        <vertAlign val="subscript"/>
        <sz val="14"/>
        <color indexed="8"/>
        <rFont val="Cambria"/>
        <family val="1"/>
        <charset val="204"/>
        <scheme val="major"/>
      </rPr>
      <t>УС</t>
    </r>
    <r>
      <rPr>
        <sz val="14"/>
        <color indexed="8"/>
        <rFont val="Cambria"/>
        <family val="1"/>
        <charset val="204"/>
        <scheme val="major"/>
      </rPr>
      <t>*</t>
    </r>
  </si>
  <si>
    <t>да</t>
  </si>
  <si>
    <t>st19</t>
  </si>
  <si>
    <t>st19.185</t>
  </si>
  <si>
    <t>st19.186</t>
  </si>
  <si>
    <t>st19.188</t>
  </si>
  <si>
    <t>st19.191</t>
  </si>
  <si>
    <t>st19.192</t>
  </si>
  <si>
    <t>st19.193</t>
  </si>
  <si>
    <t>st19.194</t>
  </si>
  <si>
    <t>st19.195</t>
  </si>
  <si>
    <t>st27</t>
  </si>
  <si>
    <t>st27.014</t>
  </si>
  <si>
    <t>в приложение № 3.7 "Перечень КСГ для оплаты медицинской помощи в условиях дневных стационаров, 
коэффициенты оплаты по КСГ (коэффициент относительной затратоёмкости, коэффициент специфики, 
доля заработной платы и прочих расходов)"</t>
  </si>
  <si>
    <t>ИСКЛЮЧИТЬ с 01.01.2026</t>
  </si>
  <si>
    <t>в приложение № 3.8 "Перечень КСГ для оплаты специализированной медицинской помощи в стационарных условиях, 
коэффициенты оплаты по КСГ (коэффициент относительной затратоёмкости, коэффициент специфики, 
доля заработной платы и прочих расходов)"</t>
  </si>
  <si>
    <t>Госпитализация в диагностических целях с постановкой и (или) подтверждением диагноза злокачественного новообразования</t>
  </si>
  <si>
    <t>Госпитализация в диагностических целях с постановкой / подтверждением диагноза злокачественного новообразования</t>
  </si>
  <si>
    <t>от 23.01.2026 № 1</t>
  </si>
  <si>
    <t>к Тарифному соглашению на 2025 год</t>
  </si>
  <si>
    <t>Тарифы на посещение</t>
  </si>
  <si>
    <t>Раздел II. Первичная медико-санитарная помощь в амбулаторных условиях с применением телемедицинских технологий</t>
  </si>
  <si>
    <t>Код структурного подразделения, которое может оказывать услугу</t>
  </si>
  <si>
    <t>Врачебная специальность</t>
  </si>
  <si>
    <t>Медицинская услуга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</si>
  <si>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</si>
  <si>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</si>
  <si>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</si>
  <si>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</si>
  <si>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 по 
V021</t>
  </si>
  <si>
    <t>взрослые</t>
  </si>
  <si>
    <t>дети</t>
  </si>
  <si>
    <t>Телемедицинский консультационный центр</t>
  </si>
  <si>
    <t>A13.29.009.001</t>
  </si>
  <si>
    <t>Дистанционная консультация в режиме отсроченной консультации (плановая*)</t>
  </si>
  <si>
    <t>консультация дистанционная</t>
  </si>
  <si>
    <t>режим "Врач-врач"</t>
  </si>
  <si>
    <t>A13.29.009.002</t>
  </si>
  <si>
    <t>Дистанционная консультация в режиме реального времени (неотложная**)</t>
  </si>
  <si>
    <t>A13.29.009.003</t>
  </si>
  <si>
    <t>Дистанционная консультация в режиме реального времени (экстренная***)</t>
  </si>
  <si>
    <t>A13.29.009.004</t>
  </si>
  <si>
    <t>Дистанционный консилиум (с участием 2-3 специалистов)</t>
  </si>
  <si>
    <t>A13.29.009.005</t>
  </si>
  <si>
    <t>Дистанционная консультация пациента</t>
  </si>
  <si>
    <t>режим "Врач-пациент" прочие</t>
  </si>
  <si>
    <t>режим "Врач-пациент" телемедицинские консультации маломобильных граждан, имеющих физические ограничения, а также жителям отдаленных и малонаселенных районов, проведенные медицинскими организациями, не имеющими прикрепленного населения</t>
  </si>
  <si>
    <t>1 - базовая часть ТПОМС; 2 - сверхбазовая часть ТПОМС</t>
  </si>
  <si>
    <t>Дети - возраст 0-17 лет; взрослые - возраст 18 лет и старше</t>
  </si>
  <si>
    <t>*</t>
  </si>
  <si>
    <t>плановая консультация должна быть проведена не позднее суток</t>
  </si>
  <si>
    <t>**</t>
  </si>
  <si>
    <t>неотложная консультация должна быть проведена не позднее 2-х часов</t>
  </si>
  <si>
    <t>***</t>
  </si>
  <si>
    <t>экстренная консультация проводится незамедлительно</t>
  </si>
  <si>
    <t>Тарифы на комплексное посещение и комплексы исследований
при проведении профилактического медицинского осмотра или диспансеризации</t>
  </si>
  <si>
    <t>Раздел I. Тарифы на комлексное посещение 
по поводу профилактического медицинского осмотра или I этапа диспансеризации</t>
  </si>
  <si>
    <t>Возраст</t>
  </si>
  <si>
    <r>
      <t>Раздел ТПОМС</t>
    </r>
    <r>
      <rPr>
        <vertAlign val="superscript"/>
        <sz val="10"/>
        <color indexed="8"/>
        <rFont val="Cambria"/>
        <family val="1"/>
        <charset val="204"/>
        <scheme val="major"/>
      </rPr>
      <t>1</t>
    </r>
  </si>
  <si>
    <r>
      <t>Диспансеризация</t>
    </r>
    <r>
      <rPr>
        <vertAlign val="superscript"/>
        <sz val="14"/>
        <color theme="1"/>
        <rFont val="Cambria"/>
        <family val="1"/>
        <charset val="204"/>
        <scheme val="major"/>
      </rPr>
      <t>2</t>
    </r>
  </si>
  <si>
    <r>
      <t>Профилактический медицинский осмотр</t>
    </r>
    <r>
      <rPr>
        <vertAlign val="superscript"/>
        <sz val="14"/>
        <color theme="1"/>
        <rFont val="Cambria"/>
        <family val="1"/>
        <charset val="204"/>
        <scheme val="major"/>
      </rPr>
      <t>3</t>
    </r>
  </si>
  <si>
    <t>В рабочие дни</t>
  </si>
  <si>
    <t>В выходные и праздничные дни</t>
  </si>
  <si>
    <t>Тариф на законченный случай</t>
  </si>
  <si>
    <t>Тариф на законченный случай с применением мобильного комплекса</t>
  </si>
  <si>
    <t>Мужчины</t>
  </si>
  <si>
    <t>Женщины</t>
  </si>
  <si>
    <t>новорожденный</t>
  </si>
  <si>
    <t>112, 113, 162, 181</t>
  </si>
  <si>
    <t>112, 113, 114, 162, 181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</si>
  <si>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</si>
  <si>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</si>
  <si>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</si>
  <si>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</si>
  <si>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</si>
  <si>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</si>
  <si>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</si>
  <si>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</si>
  <si>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</si>
  <si>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</si>
  <si>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</si>
  <si>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</si>
  <si>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15 месяцев</t>
  </si>
  <si>
    <t>18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</si>
  <si>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</si>
  <si>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</si>
  <si>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</si>
  <si>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</si>
  <si>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</si>
  <si>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</si>
  <si>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</si>
  <si>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</si>
  <si>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</si>
  <si>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</si>
  <si>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</si>
  <si>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</si>
  <si>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</si>
  <si>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</si>
  <si>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</si>
  <si>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</si>
  <si>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18 лет</t>
  </si>
  <si>
    <t>111, 113, 131, 132, 181</t>
  </si>
  <si>
    <t>111, 113, 131, 132, 161, 181</t>
  </si>
  <si>
    <t>19 лет</t>
  </si>
  <si>
    <t>20 лет</t>
  </si>
  <si>
    <t>21 год</t>
  </si>
  <si>
    <t>22 года</t>
  </si>
  <si>
    <t>23 года</t>
  </si>
  <si>
    <t>24 года</t>
  </si>
  <si>
    <t>25 лет</t>
  </si>
  <si>
    <t>26 лет</t>
  </si>
  <si>
    <t>27 лет</t>
  </si>
  <si>
    <t>28 лет</t>
  </si>
  <si>
    <t>29 лет</t>
  </si>
  <si>
    <t>30 лет</t>
  </si>
  <si>
    <t>31 год</t>
  </si>
  <si>
    <t>32 года</t>
  </si>
  <si>
    <t>33 года</t>
  </si>
  <si>
    <t>34 года</t>
  </si>
  <si>
    <t>35 лет</t>
  </si>
  <si>
    <t>36 лет</t>
  </si>
  <si>
    <t>37 лет</t>
  </si>
  <si>
    <t>38 лет</t>
  </si>
  <si>
    <t>39 лет</t>
  </si>
  <si>
    <t>40 лет</t>
  </si>
  <si>
    <t>41 год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</si>
  <si>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</si>
  <si>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</si>
  <si>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</si>
  <si>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</si>
  <si>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</si>
  <si>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</si>
  <si>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</si>
  <si>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</si>
  <si>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>50 лет</t>
  </si>
  <si>
    <t>51 год</t>
  </si>
  <si>
    <t>52 года</t>
  </si>
  <si>
    <t>53 года</t>
  </si>
  <si>
    <t>54 года</t>
  </si>
  <si>
    <t>55 лет</t>
  </si>
  <si>
    <t>56 лет</t>
  </si>
  <si>
    <t>57 лет</t>
  </si>
  <si>
    <t>58 лет</t>
  </si>
  <si>
    <t>59 лет</t>
  </si>
  <si>
    <t>60 лет</t>
  </si>
  <si>
    <t>61 год</t>
  </si>
  <si>
    <t>62 года</t>
  </si>
  <si>
    <t>63 года</t>
  </si>
  <si>
    <t>64 года</t>
  </si>
  <si>
    <t>65 лет</t>
  </si>
  <si>
    <t>66 лет</t>
  </si>
  <si>
    <t>67 лет</t>
  </si>
  <si>
    <t>68 лет</t>
  </si>
  <si>
    <t>69 лет</t>
  </si>
  <si>
    <t>70 лет</t>
  </si>
  <si>
    <t>71 год</t>
  </si>
  <si>
    <t>72 года</t>
  </si>
  <si>
    <t>73 года</t>
  </si>
  <si>
    <t>74 года</t>
  </si>
  <si>
    <t>75 лет</t>
  </si>
  <si>
    <t>76 лет</t>
  </si>
  <si>
    <t>77 лет</t>
  </si>
  <si>
    <t>78 лет</t>
  </si>
  <si>
    <t>79 лет</t>
  </si>
  <si>
    <t>80 лет</t>
  </si>
  <si>
    <t>81 год</t>
  </si>
  <si>
    <t>82 года</t>
  </si>
  <si>
    <t>83 года</t>
  </si>
  <si>
    <t>84 года</t>
  </si>
  <si>
    <t>85 лет</t>
  </si>
  <si>
    <t>86 лет</t>
  </si>
  <si>
    <t>87 лет</t>
  </si>
  <si>
    <t>88 лет</t>
  </si>
  <si>
    <t>89 лет</t>
  </si>
  <si>
    <t>90 лет</t>
  </si>
  <si>
    <t>91 год</t>
  </si>
  <si>
    <t>92 года</t>
  </si>
  <si>
    <t>93 года</t>
  </si>
  <si>
    <t>94 года</t>
  </si>
  <si>
    <t>95 лет</t>
  </si>
  <si>
    <t>96 лет</t>
  </si>
  <si>
    <t>97 лет</t>
  </si>
  <si>
    <t>98 лет</t>
  </si>
  <si>
    <t>99 лет</t>
  </si>
  <si>
    <t>Для детей – в соответствии с приказами Минздрава России от 15.02.2013 № 72н «О проведении диспансеризации пребывающих в стационарных учреждениях детей-сирот и детей, находящихся в трудной жизненной ситуации» и от 21.04.2022 № 275н «Об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приёмную или патронатную семью»;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</si>
  <si>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Для детей – согласно приказу Минздрава России от 10.08.2017 № 514н «О порядке проведения профилактических медицинских осмотров несовершеннолетних»;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</si>
  <si>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Справочно:</t>
  </si>
  <si>
    <t>При проведении I этапа диспансеризации или профилактического медицинского осмотра с  использованием мобильного комплекса 
(код структурного подразделения 181) тариф увеличивается на 608,00 рублей</t>
  </si>
  <si>
    <t>Раздел II. Тарифы на комлексы исследований 
при проведении I и II этапов углублённой диспансеризации взрослого населения</t>
  </si>
  <si>
    <t>Код тарифно-отчётной группы</t>
  </si>
  <si>
    <t>Код медицинской услуги / комплекса исследований</t>
  </si>
  <si>
    <t>Наименование медицинской услуги / 
комплекса исследований</t>
  </si>
  <si>
    <t>Дополнительный классификационный критерий</t>
  </si>
  <si>
    <t>Структурное подразделение, которое может оказывать услугу</t>
  </si>
  <si>
    <t>В рабочие дни***</t>
  </si>
  <si>
    <t>В выходные и праздничные дни***</t>
  </si>
  <si>
    <t>код</t>
  </si>
  <si>
    <t>наименование</t>
  </si>
  <si>
    <t xml:space="preserve">Тариф на комплекс исследований </t>
  </si>
  <si>
    <t>Тариф на комплекс исследований с применением мобильного комплекса</t>
  </si>
  <si>
    <t>9900000</t>
  </si>
  <si>
    <t>ДИСПАНСЕРИЗАЦИЯ И ПРОФИЛАКТИЧЕСКИЕ МЕДИЦИНСКИЕ ОСМОТРЫ ОПРЕДЕЛЁННЫХ ГРУПП НАСЕЛЕНИЯ</t>
  </si>
  <si>
    <t>Комплексы диагностических исследований при проведении I этапа углублённой диспансеризации взрослого населения</t>
  </si>
  <si>
    <t>B03.037.002</t>
  </si>
  <si>
    <t>Комплекс исследований для диагностики лёгочной недостаточности</t>
  </si>
  <si>
    <t>I этап УДВН - КОМПЛЕКС 1.1</t>
  </si>
  <si>
    <t>включает следующие диагностические исследования:</t>
  </si>
  <si>
    <t>A12.09.005</t>
  </si>
  <si>
    <t>Пульсоксиметрия</t>
  </si>
  <si>
    <t>УДВН, I этап</t>
  </si>
  <si>
    <t>111, 113, 131, 132, 
161, 181</t>
  </si>
  <si>
    <t>A12.09.001</t>
  </si>
  <si>
    <t>Исследование неспровоцированных дыхательных объемов и потоков</t>
  </si>
  <si>
    <t>111, 113, 131, 132, 
161, 181, 980</t>
  </si>
  <si>
    <t xml:space="preserve">B03.016.003 </t>
  </si>
  <si>
    <t>Общий (клинический) анализ крови развёрнутый</t>
  </si>
  <si>
    <t>B03.016.004</t>
  </si>
  <si>
    <t>Анализ крови биохимический общетерапевтический*</t>
  </si>
  <si>
    <t>I этап УДВН - КОМПЛЕКС 1.2</t>
  </si>
  <si>
    <t>Исследование неспровоцированных дыхательных объёмов и потоков</t>
  </si>
  <si>
    <t>Анализ крови биохимический общетерапевтический</t>
  </si>
  <si>
    <t>B03.037.001</t>
  </si>
  <si>
    <t>Функциональное тестирование лёгких</t>
  </si>
  <si>
    <t>I этап УДВН - КОМПЛЕКС 1.3</t>
  </si>
  <si>
    <t>A09.05.051.001</t>
  </si>
  <si>
    <t xml:space="preserve">Определение концентрации Д-димера в крови </t>
  </si>
  <si>
    <t>B03.005.001</t>
  </si>
  <si>
    <t>Комплекс исследований для диагностики синдрома диссеминированного внутрисосудистого свертывания крови</t>
  </si>
  <si>
    <t>I этап УДВН - КОМПЛЕКС 1.4</t>
  </si>
  <si>
    <t>111, 113, 131, 132, 
161, 181,980</t>
  </si>
  <si>
    <t>Комплексы диагностических исследований при проведении II этапа углублённой диспансеризации взрослого населения**:</t>
  </si>
  <si>
    <t>II этап УДВН - КОМПЛЕКС 2.1</t>
  </si>
  <si>
    <t>111, 113</t>
  </si>
  <si>
    <t>A04.10.002</t>
  </si>
  <si>
    <t>Эхокардиография</t>
  </si>
  <si>
    <t>УДВН, II этап</t>
  </si>
  <si>
    <t xml:space="preserve">A06.09.005 </t>
  </si>
  <si>
    <t>КТ органов грудной полости</t>
  </si>
  <si>
    <t>II этап УДВН - КОМПЛЕКС 2.2</t>
  </si>
  <si>
    <t>A04.12.006.002</t>
  </si>
  <si>
    <t>Дуплексное сканирование вен нижних конечностей</t>
  </si>
  <si>
    <t>II этап УДВН - КОМПЛЕКС 2.3</t>
  </si>
  <si>
    <t>* Анализ крови биохимический общетерапевтический включает исследования крови на следующие показатели:</t>
  </si>
  <si>
    <t>A09.05.009</t>
  </si>
  <si>
    <t>Определение концентрации C-реактивного белка в сыворотке крови</t>
  </si>
  <si>
    <t>A09.05.020</t>
  </si>
  <si>
    <t>Исследование уровня креатинина в крови</t>
  </si>
  <si>
    <t>A09.05.026</t>
  </si>
  <si>
    <t xml:space="preserve">Исследование уровня холестерина в крови </t>
  </si>
  <si>
    <t>A09.05.028</t>
  </si>
  <si>
    <t>Исследование уровня холестерина липопротеинов низкой плотности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</si>
  <si>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</si>
  <si>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</si>
  <si>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</si>
  <si>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</si>
  <si>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</si>
  <si>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</si>
  <si>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** Возможные сочетания комплексов I и II этапов:</t>
  </si>
  <si>
    <t>Комплекс 1.1</t>
  </si>
  <si>
    <t>пункты 1 - 4</t>
  </si>
  <si>
    <t>Комплекс 2.1</t>
  </si>
  <si>
    <t>Комплекс 1.2</t>
  </si>
  <si>
    <t>Комплекс 1.3</t>
  </si>
  <si>
    <t>Комплекс 2.2</t>
  </si>
  <si>
    <t>Комплекс 2.3</t>
  </si>
  <si>
    <t>Комплекс 1.4</t>
  </si>
  <si>
    <t>*** Тариф на комплекс исследований рассчитан с учетом взятия крови из периферической вены</t>
  </si>
  <si>
    <t xml:space="preserve">Раздел I. Комплексные медицинские услуги </t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</si>
  <si>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</si>
  <si>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Тариф на 1 услугу</t>
  </si>
  <si>
    <t>5</t>
  </si>
  <si>
    <t>8</t>
  </si>
  <si>
    <t>ДИСПАНСЕРИЗАЦИЯ ВЗРОСЛОГО НАСЕЛЕНИЯ, I ЭТАП</t>
  </si>
  <si>
    <t>B04.047.004</t>
  </si>
  <si>
    <t xml:space="preserve">Профилактический приём врача-терапевта участкового </t>
  </si>
  <si>
    <t>501</t>
  </si>
  <si>
    <t>диспансеризация, 
I этап</t>
  </si>
  <si>
    <t>111</t>
  </si>
  <si>
    <t>39</t>
  </si>
  <si>
    <t>Общая врачебная практика (семейная медицина)</t>
  </si>
  <si>
    <t>B04.026.002</t>
  </si>
  <si>
    <t>Профилактический приём врача общей практики</t>
  </si>
  <si>
    <t>181</t>
  </si>
  <si>
    <t xml:space="preserve">Лечебное дело 
(средний медперсонал)                </t>
  </si>
  <si>
    <t>111, 131, 132</t>
  </si>
  <si>
    <t>111, 113, 131, 132</t>
  </si>
  <si>
    <t>ДИСПАНСЕРИЗАЦИЯ ВЗРОСЛОГО НАСЕЛЕНИЯ, II ЭТАП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</si>
  <si>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 </t>
  </si>
  <si>
    <t>B04.001.002</t>
  </si>
  <si>
    <t xml:space="preserve">Профилактический приём врача-акушера-гинеколога </t>
  </si>
  <si>
    <t>504</t>
  </si>
  <si>
    <t>диспансеризация, II этап</t>
  </si>
  <si>
    <t>151, 152</t>
  </si>
  <si>
    <t>17</t>
  </si>
  <si>
    <t>Дематовенерология</t>
  </si>
  <si>
    <t>B04.008.002</t>
  </si>
  <si>
    <t>Профилактический приём врача-дерматовенеролога</t>
  </si>
  <si>
    <t>169, 212</t>
  </si>
  <si>
    <t>35</t>
  </si>
  <si>
    <t>Неврология</t>
  </si>
  <si>
    <t>B04.023.002</t>
  </si>
  <si>
    <t xml:space="preserve">Профилактический приём врача-невролога </t>
  </si>
  <si>
    <t>169</t>
  </si>
  <si>
    <t>45</t>
  </si>
  <si>
    <t>Оториноларингология</t>
  </si>
  <si>
    <t>B04.028.002</t>
  </si>
  <si>
    <t xml:space="preserve">Профилактический приём врача-оториноларинголога </t>
  </si>
  <si>
    <t>46</t>
  </si>
  <si>
    <t>Офтальмология</t>
  </si>
  <si>
    <t>B04.029.002</t>
  </si>
  <si>
    <t xml:space="preserve">Профилактический приём врача-офтальмолога </t>
  </si>
  <si>
    <t xml:space="preserve">Урология                                           </t>
  </si>
  <si>
    <t>B04.053.002</t>
  </si>
  <si>
    <t xml:space="preserve">Профилактический приём врача-уролога </t>
  </si>
  <si>
    <t xml:space="preserve">Хирургия                                           </t>
  </si>
  <si>
    <t>B04.057.002</t>
  </si>
  <si>
    <t xml:space="preserve">Профилактический приём врача-хирурга </t>
  </si>
  <si>
    <t xml:space="preserve">Колопроктология                                    </t>
  </si>
  <si>
    <t>B04.018.002</t>
  </si>
  <si>
    <t>Профилактический приём врача-колопроктолога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</si>
  <si>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</si>
  <si>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</si>
  <si>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111, 161, 
215</t>
  </si>
  <si>
    <t>B04.070.005</t>
  </si>
  <si>
    <t>Групповое профилактическое консультирование по коррекции факторов риска развития неинфекционных заболеваний</t>
  </si>
  <si>
    <t>95</t>
  </si>
  <si>
    <t xml:space="preserve">Лечебное дело         </t>
  </si>
  <si>
    <t>161, 215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</si>
  <si>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первичное*</t>
  </si>
  <si>
    <t>Групповое профилактическое консультирование по коррекции факторов риска развития неинфекционных заболеваний*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</si>
  <si>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</si>
  <si>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</si>
  <si>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</si>
  <si>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Профилактический прием врача-уролога</t>
  </si>
  <si>
    <t>Профилактический прием врача-хирурга</t>
  </si>
  <si>
    <t>ПРОФОСМОТРЫ ВЗРОСЛОГО НАСЕЛЕНИЯ, I ЭТАП</t>
  </si>
  <si>
    <t>B04.047.002</t>
  </si>
  <si>
    <t>Профилактический приём врача-терапевта</t>
  </si>
  <si>
    <t>502</t>
  </si>
  <si>
    <t>медицинский осмотр, 
I этап</t>
  </si>
  <si>
    <t>161</t>
  </si>
  <si>
    <t>Лечебное дело</t>
  </si>
  <si>
    <t>B01.070.002</t>
  </si>
  <si>
    <t>Приём врача по медицинской профилактике</t>
  </si>
  <si>
    <t>ДИСПАНСЕРИЗАЦИЯ ДЕТЕЙ, I ЭТАП</t>
  </si>
  <si>
    <t>49</t>
  </si>
  <si>
    <t xml:space="preserve">Педиатрия                                                                                                                                                                                                                                                     </t>
  </si>
  <si>
    <t>B04.031.002</t>
  </si>
  <si>
    <t xml:space="preserve">Профилактический приём врача-педиатра </t>
  </si>
  <si>
    <t>114, 162</t>
  </si>
  <si>
    <t>B04.031.004</t>
  </si>
  <si>
    <t xml:space="preserve">Профилактический приём врача-педиатра участкового </t>
  </si>
  <si>
    <t>112</t>
  </si>
  <si>
    <t>112, 113, 114, 
162</t>
  </si>
  <si>
    <t xml:space="preserve">Неврология                                                                                                                                                                                                                                                    </t>
  </si>
  <si>
    <t>169, 114</t>
  </si>
  <si>
    <t>22</t>
  </si>
  <si>
    <t xml:space="preserve">Детская эндокринология                                                                                                                                                                                                                                        </t>
  </si>
  <si>
    <t>B04.011.002</t>
  </si>
  <si>
    <t xml:space="preserve">Профилактический приём врача-детского эндокринолога </t>
  </si>
  <si>
    <t>21</t>
  </si>
  <si>
    <t xml:space="preserve">Детская хирургия                                                                                                                                                                                                                                              </t>
  </si>
  <si>
    <t>B04.010.002</t>
  </si>
  <si>
    <t xml:space="preserve">Профилактический приём врача-детского хирурга </t>
  </si>
  <si>
    <t>79</t>
  </si>
  <si>
    <t xml:space="preserve">Травматология и ортопедия                                                                                                                                                                                                                                     </t>
  </si>
  <si>
    <t>B04.050.002</t>
  </si>
  <si>
    <t xml:space="preserve">Профилактический приём врача-травматолога-ортопеда </t>
  </si>
  <si>
    <t xml:space="preserve">Оториноларингология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</si>
  <si>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Офтальмология                                                                                                                                                                                                                                                 </t>
  </si>
  <si>
    <t>20</t>
  </si>
  <si>
    <t xml:space="preserve">Детская урология - андрология                                                                                                                                                                                                                                 </t>
  </si>
  <si>
    <t>B04.053.004</t>
  </si>
  <si>
    <t xml:space="preserve">Профилактический приём врача-детского уролога-андролога </t>
  </si>
  <si>
    <t xml:space="preserve">Стоматология детская                               </t>
  </si>
  <si>
    <t>B04.064.002</t>
  </si>
  <si>
    <t xml:space="preserve">Профилактический приём врача-стоматолога детского </t>
  </si>
  <si>
    <t>410, 420, 114</t>
  </si>
  <si>
    <t xml:space="preserve">Стоматология общей практики                        </t>
  </si>
  <si>
    <t xml:space="preserve">Стоматология 
(средний медперсонал)                 </t>
  </si>
  <si>
    <t>B04.065.004</t>
  </si>
  <si>
    <t>Профилактический приём зубного врача</t>
  </si>
  <si>
    <t>52</t>
  </si>
  <si>
    <t xml:space="preserve">Психиатрия*                                                                                                                                                                                                                                     </t>
  </si>
  <si>
    <t>B04.035.004</t>
  </si>
  <si>
    <t>Профилактический приём врача-психиатра детского</t>
  </si>
  <si>
    <t>ПРОФИЛАКТИЧЕСКИЕ МЕДИЦИНСКИЕ ОСМОТРЫ НЕСОВЕРШЕННОЛЕТНИХ, I ЭТАП</t>
  </si>
  <si>
    <t>Дети - возраст 0-17 лет; взрослые - возраст 18 лет и старше; без указания признака - все возрастные категории</t>
  </si>
  <si>
    <t>Услуга не входит в тариф на комплексное посещение по поводу профилактического медицинского осмотра или диспансеризации</t>
  </si>
  <si>
    <t xml:space="preserve">Раздел II. Простые медицинские услуги </t>
  </si>
  <si>
    <t>Код медицинской услуги</t>
  </si>
  <si>
    <t>Наименование медицинской услуги</t>
  </si>
  <si>
    <r>
      <t>Возрастная группа</t>
    </r>
    <r>
      <rPr>
        <vertAlign val="superscript"/>
        <sz val="12"/>
        <rFont val="Cambria"/>
        <family val="1"/>
        <charset val="204"/>
        <scheme val="major"/>
      </rPr>
      <t>2</t>
    </r>
  </si>
  <si>
    <t>A01.30.026</t>
  </si>
  <si>
    <t>901</t>
  </si>
  <si>
    <t>Опрос (анкетирование) на выявление неинфекционных заболеваний и факторов риска их развития*</t>
  </si>
  <si>
    <t>111, 113, 131, 
132, 161, 181</t>
  </si>
  <si>
    <t xml:space="preserve">A09.05.026          </t>
  </si>
  <si>
    <t xml:space="preserve">Исследование уровня холестерина в крови            </t>
  </si>
  <si>
    <t>910, 131, 132, 
161, 181</t>
  </si>
  <si>
    <t xml:space="preserve">A09.05.023          </t>
  </si>
  <si>
    <t xml:space="preserve">Исследование уровня глюкозы в крови   </t>
  </si>
  <si>
    <t>B03.016.002</t>
  </si>
  <si>
    <t xml:space="preserve">Общий (клинический) анализ крови                                                                                                                                                                                                                              </t>
  </si>
  <si>
    <t>910, 181</t>
  </si>
  <si>
    <t xml:space="preserve">A09.19.001.001          </t>
  </si>
  <si>
    <t xml:space="preserve">Экспресс-исследование кала на скрытую кровь  иммунохроматографическим методом  </t>
  </si>
  <si>
    <t>A09.05.130</t>
  </si>
  <si>
    <t xml:space="preserve">Исследование уровня простатспецифического антигена общего в крови            </t>
  </si>
  <si>
    <t>A26.06.041</t>
  </si>
  <si>
    <t xml:space="preserve">Определение антител к вирусу гепатита C (Hepatitis C virus) в крови    </t>
  </si>
  <si>
    <t xml:space="preserve">A06.09.006          </t>
  </si>
  <si>
    <t>Флюорография лёгких</t>
  </si>
  <si>
    <t>990, 181</t>
  </si>
  <si>
    <t>A06.09.007</t>
  </si>
  <si>
    <t>Рентгенография лёгких</t>
  </si>
  <si>
    <t xml:space="preserve">A05.10.006          </t>
  </si>
  <si>
    <t>Регистрация электрокардиограммы</t>
  </si>
  <si>
    <t>111, 113, 131, 
132, 181, 980</t>
  </si>
  <si>
    <t>A03.16.001</t>
  </si>
  <si>
    <t>Эзофагогастродуоденоскопия</t>
  </si>
  <si>
    <t>950</t>
  </si>
  <si>
    <t>A06.20.004</t>
  </si>
  <si>
    <t>Маммография**</t>
  </si>
  <si>
    <t>A02.20.001</t>
  </si>
  <si>
    <t>Осмотр шейки матки в зеркалах</t>
  </si>
  <si>
    <t>131, 151, 152, 
153, 164, 181</t>
  </si>
  <si>
    <t>A11.20.025</t>
  </si>
  <si>
    <t>Получение соскоба с шейки матки***</t>
  </si>
  <si>
    <t>A04.12.005.003</t>
  </si>
  <si>
    <t>902</t>
  </si>
  <si>
    <t>диспансеризация, 
II этап</t>
  </si>
  <si>
    <t>Дуплексное сканирование брахиоцефальных артерий с цветным допплеровским картированием кровотока</t>
  </si>
  <si>
    <t>999</t>
  </si>
  <si>
    <t>A03.19.002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</si>
  <si>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</t>
  </si>
  <si>
    <t>A03.18.001</t>
  </si>
  <si>
    <t>Колоноскопия</t>
  </si>
  <si>
    <t>111, 113, 131, 132, 
161, 980</t>
  </si>
  <si>
    <t>990</t>
  </si>
  <si>
    <t>A09.05.083</t>
  </si>
  <si>
    <t>Исследование уровня гликированного гемоглобина в крови</t>
  </si>
  <si>
    <t>910</t>
  </si>
  <si>
    <t>A12.20.001</t>
  </si>
  <si>
    <t xml:space="preserve">Микроскопическое исследование влагалищных мазков    </t>
  </si>
  <si>
    <t>131, 151, 152, 
153, 164, 181, 910</t>
  </si>
  <si>
    <t>A26.20.034.001</t>
  </si>
  <si>
    <t xml:space="preserve"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
</t>
  </si>
  <si>
    <t>А09.20.011</t>
  </si>
  <si>
    <t>Определение концентрации водородных ионов отделяемого слизистой оболочки влагалища</t>
  </si>
  <si>
    <t>151, 152, 181</t>
  </si>
  <si>
    <t>A26.20.009.002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</si>
  <si>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
</t>
  </si>
  <si>
    <t>9900001</t>
  </si>
  <si>
    <t>A08.20.017.002</t>
  </si>
  <si>
    <t>903</t>
  </si>
  <si>
    <t>Жидкостное цитологическое исследование микропрепарата шейки матки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</si>
  <si>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</si>
  <si>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</si>
  <si>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</si>
  <si>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</si>
  <si>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</si>
  <si>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</si>
  <si>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</si>
  <si>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</si>
  <si>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</si>
  <si>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</si>
  <si>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A04.28.003</t>
  </si>
  <si>
    <t>Ультразвуковое исследование органов мошонки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</si>
  <si>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</si>
  <si>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</si>
  <si>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</si>
  <si>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</si>
  <si>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>B03.053.002</t>
  </si>
  <si>
    <t>Спермограмма</t>
  </si>
  <si>
    <t>ПРОФИЛАКТИЧЕСКИЕ МЕДИЦИНСКИЕ ОСМОТРЫ ВЗРОСЛОГО НАСЕЛЕНИЯ, I ЭТАП</t>
  </si>
  <si>
    <t>медицинский осмотр, I этап</t>
  </si>
  <si>
    <t>B03.016.006</t>
  </si>
  <si>
    <t xml:space="preserve">Анализ мочи общий </t>
  </si>
  <si>
    <t>980</t>
  </si>
  <si>
    <t xml:space="preserve">A04.16.001          </t>
  </si>
  <si>
    <t xml:space="preserve">Ультразвуковое исследование органов брюшной полости (комплексное)                                                                                                                                                                                             </t>
  </si>
  <si>
    <t xml:space="preserve">A04.10.002          </t>
  </si>
  <si>
    <t xml:space="preserve">Эхокардиография              </t>
  </si>
  <si>
    <t xml:space="preserve">A04.22.001          </t>
  </si>
  <si>
    <t xml:space="preserve">Ультразвуковое исследование щитовидной железы и паращитовидных желёз     </t>
  </si>
  <si>
    <t xml:space="preserve">A04.20.001          </t>
  </si>
  <si>
    <t xml:space="preserve">A04.28.003          </t>
  </si>
  <si>
    <t xml:space="preserve">Ультразвуковое исследование органов мошонки </t>
  </si>
  <si>
    <t>A04.04.001.001</t>
  </si>
  <si>
    <t>Ультразвуковое исследование тазобедренного сустава****</t>
  </si>
  <si>
    <t xml:space="preserve">A04.23.001          </t>
  </si>
  <si>
    <t xml:space="preserve">Нейросонография  </t>
  </si>
  <si>
    <t>A04.28.002.001</t>
  </si>
  <si>
    <t xml:space="preserve">Ультразвуковое исследование почек                                                                                                                                                    </t>
  </si>
  <si>
    <t xml:space="preserve">* </t>
  </si>
  <si>
    <t>Услуга включает: 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врача, антропометрия, расчет индекса массы тела, измерение артериального и внутриглазного давления</t>
  </si>
  <si>
    <t>Услуга включает проведение исследования обоих молочных желез в двух проекциях</t>
  </si>
  <si>
    <t>****</t>
  </si>
  <si>
    <t>Услуга включает проведение исследования обоих суставов</t>
  </si>
  <si>
    <t>Приложение № 8</t>
  </si>
  <si>
    <t>Приложение № 7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</si>
  <si>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2.5</t>
    </r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</si>
  <si>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2.6</t>
    </r>
  </si>
  <si>
    <t>Приложение № 4</t>
  </si>
  <si>
    <t>«Приложение № 2.6</t>
  </si>
  <si>
    <t>Приложение № 5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</si>
  <si>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2.7</t>
    </r>
  </si>
  <si>
    <t>консультация дистанционная особой категории граждан</t>
  </si>
  <si>
    <t>Тарифы на услуги, входящие в состав комплексного посещения 
по поводу профилактического медицинского осмотра или диспансеризации</t>
  </si>
  <si>
    <t>ДИСПАНСЕРИЗАЦИЯ ВЗРОСЛОГО НАСЕЛЕНИЯ РЕПРОДУКТИВНОГО ВОЗРАСТА ПО ОЦЕНКЕ РЕПРОДУКТИВНОГО ЗДОРОВЬЯ, I ЭТАП</t>
  </si>
  <si>
    <t>ДИСПАНСЕРИЗАЦИЯ ВЗРОСЛОГО НАСЕЛЕНИЯ РЕПРОДУКТИВНОГО ВОЗРАСТА ПО ОЦЕНКЕ РЕПРОДУКТИВНОГО ЗДОРОВЬЯ, II ЭТАП</t>
  </si>
  <si>
    <t>Период работы в 2026 году, месяцев</t>
  </si>
  <si>
    <t>151, 152, 169, 181</t>
  </si>
  <si>
    <t>Приложение № 6</t>
  </si>
  <si>
    <t>Приложение № 9</t>
  </si>
  <si>
    <t>Раздел III. Тарифы на комлексное посещение по поводу I этапа 
диспансеризации взрослого населения репродуктивного возраста по оценке репродуктивного здоровья</t>
  </si>
  <si>
    <t>207</t>
  </si>
  <si>
    <t xml:space="preserve">Акушерское дело                                                                                                                                                                                                                                           </t>
  </si>
  <si>
    <t>131,153,164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</si>
</sst>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"/>
    <numFmt numFmtId="167" formatCode="#,##0.0000"/>
  </numFmts>
  <fonts count="84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6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theme="3" tint="0.39997558519241921"/>
      <name val="Cambria"/>
      <family val="1"/>
      <charset val="204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sz val="12"/>
      <name val="Cambria"/>
      <family val="1"/>
      <charset val="204"/>
      <scheme val="major"/>
    </font>
    <font>
      <b/>
      <sz val="15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vertAlign val="subscript"/>
      <sz val="14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vertAlign val="subscript"/>
      <sz val="14"/>
      <color indexed="8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12"/>
      <color rgb="FFFF0000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vertAlign val="superscript"/>
      <sz val="12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b/>
      <sz val="12"/>
      <name val="Cambria"/>
      <family val="1"/>
      <charset val="204"/>
    </font>
    <font>
      <b/>
      <sz val="12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Cambria"/>
      <family val="1"/>
      <charset val="204"/>
    </font>
    <font>
      <sz val="10"/>
      <color indexed="8"/>
      <name val="Cambria"/>
      <family val="1"/>
      <charset val="204"/>
      <scheme val="major"/>
    </font>
    <font>
      <vertAlign val="superscript"/>
      <sz val="10"/>
      <color indexed="8"/>
      <name val="Cambria"/>
      <family val="1"/>
      <charset val="204"/>
      <scheme val="major"/>
    </font>
    <font>
      <vertAlign val="superscript"/>
      <sz val="14"/>
      <color theme="1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1"/>
      <name val="Cambria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sz val="12"/>
      <color rgb="FFFF0000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sz val="12"/>
      <name val="Cambria"/>
      <family val="1"/>
      <charset val="204"/>
    </font>
    <font>
      <sz val="11"/>
      <name val="Calibri"/>
      <family val="2"/>
      <charset val="204"/>
    </font>
    <font>
      <sz val="14"/>
      <name val="Times New Roman"/>
      <family val="2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E1CE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7">
    <xf numFmtId="0" fontId="0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164" fontId="1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3" fillId="0" borderId="0"/>
    <xf numFmtId="0" fontId="19" fillId="0" borderId="0"/>
    <xf numFmtId="0" fontId="17" fillId="0" borderId="0">
      <alignment vertical="top"/>
    </xf>
    <xf numFmtId="0" fontId="8" fillId="0" borderId="0"/>
    <xf numFmtId="0" fontId="8" fillId="0" borderId="0"/>
    <xf numFmtId="0" fontId="17" fillId="0" borderId="0"/>
    <xf numFmtId="0" fontId="20" fillId="0" borderId="0"/>
    <xf numFmtId="0" fontId="20" fillId="0" borderId="0"/>
    <xf numFmtId="0" fontId="17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2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20" fillId="0" borderId="0">
      <alignment vertical="top"/>
    </xf>
    <xf numFmtId="0" fontId="6" fillId="0" borderId="0"/>
    <xf numFmtId="0" fontId="22" fillId="0" borderId="0"/>
    <xf numFmtId="0" fontId="17" fillId="0" borderId="0"/>
    <xf numFmtId="0" fontId="20" fillId="0" borderId="0"/>
    <xf numFmtId="0" fontId="6" fillId="0" borderId="0"/>
    <xf numFmtId="0" fontId="2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17" fillId="0" borderId="0">
      <alignment vertical="top"/>
    </xf>
    <xf numFmtId="0" fontId="6" fillId="0" borderId="0"/>
    <xf numFmtId="9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top"/>
    </xf>
    <xf numFmtId="0" fontId="6" fillId="0" borderId="0">
      <alignment vertical="top"/>
    </xf>
    <xf numFmtId="0" fontId="60" fillId="0" borderId="0"/>
    <xf numFmtId="0" fontId="1" fillId="0" borderId="0"/>
    <xf numFmtId="0" fontId="1" fillId="0" borderId="0">
      <alignment vertical="top"/>
    </xf>
    <xf numFmtId="0" fontId="1" fillId="0" borderId="0"/>
  </cellStyleXfs>
  <cellXfs count="40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/>
    <xf numFmtId="0" fontId="0" fillId="0" borderId="0" xfId="0" applyAlignment="1">
      <alignment vertical="center"/>
    </xf>
    <xf numFmtId="0" fontId="11" fillId="0" borderId="0" xfId="3" applyFont="1"/>
    <xf numFmtId="0" fontId="11" fillId="0" borderId="0" xfId="4" applyFont="1" applyAlignment="1">
      <alignment vertical="center"/>
    </xf>
    <xf numFmtId="3" fontId="11" fillId="0" borderId="0" xfId="4" applyNumberFormat="1" applyFont="1" applyAlignment="1">
      <alignment vertical="center"/>
    </xf>
    <xf numFmtId="0" fontId="11" fillId="0" borderId="2" xfId="3" applyFont="1" applyBorder="1"/>
    <xf numFmtId="0" fontId="3" fillId="0" borderId="0" xfId="30"/>
    <xf numFmtId="0" fontId="25" fillId="0" borderId="0" xfId="30" applyFont="1" applyAlignment="1">
      <alignment horizontal="right"/>
    </xf>
    <xf numFmtId="0" fontId="26" fillId="0" borderId="0" xfId="30" applyFont="1" applyAlignment="1">
      <alignment horizontal="right"/>
    </xf>
    <xf numFmtId="0" fontId="26" fillId="0" borderId="0" xfId="0" applyFont="1" applyAlignment="1">
      <alignment horizontal="right"/>
    </xf>
    <xf numFmtId="0" fontId="4" fillId="0" borderId="0" xfId="30" applyFont="1"/>
    <xf numFmtId="49" fontId="4" fillId="0" borderId="0" xfId="30" applyNumberFormat="1" applyFont="1"/>
    <xf numFmtId="0" fontId="5" fillId="0" borderId="0" xfId="30" applyFont="1" applyAlignment="1">
      <alignment horizontal="right"/>
    </xf>
    <xf numFmtId="0" fontId="4" fillId="0" borderId="0" xfId="30" applyFont="1" applyAlignment="1">
      <alignment horizontal="right"/>
    </xf>
    <xf numFmtId="0" fontId="4" fillId="0" borderId="0" xfId="86" applyFont="1" applyBorder="1"/>
    <xf numFmtId="0" fontId="4" fillId="0" borderId="0" xfId="84" applyFont="1" applyBorder="1"/>
    <xf numFmtId="0" fontId="7" fillId="0" borderId="0" xfId="84" applyFont="1" applyBorder="1"/>
    <xf numFmtId="0" fontId="7" fillId="0" borderId="0" xfId="86" applyFont="1" applyBorder="1"/>
    <xf numFmtId="0" fontId="9" fillId="0" borderId="0" xfId="30" applyFont="1"/>
    <xf numFmtId="49" fontId="9" fillId="0" borderId="0" xfId="30" applyNumberFormat="1" applyFont="1"/>
    <xf numFmtId="0" fontId="9" fillId="0" borderId="0" xfId="24" applyFont="1"/>
    <xf numFmtId="49" fontId="9" fillId="0" borderId="0" xfId="24" applyNumberFormat="1" applyFont="1"/>
    <xf numFmtId="0" fontId="9" fillId="0" borderId="0" xfId="19" applyFont="1"/>
    <xf numFmtId="0" fontId="11" fillId="0" borderId="0" xfId="19" applyFont="1"/>
    <xf numFmtId="0" fontId="11" fillId="0" borderId="0" xfId="24" applyFont="1"/>
    <xf numFmtId="0" fontId="11" fillId="2" borderId="1" xfId="26" applyFont="1" applyFill="1" applyBorder="1" applyAlignment="1">
      <alignment horizontal="center" vertical="center" wrapText="1"/>
    </xf>
    <xf numFmtId="49" fontId="11" fillId="2" borderId="1" xfId="26" applyNumberFormat="1" applyFont="1" applyFill="1" applyBorder="1" applyAlignment="1">
      <alignment horizontal="center" vertical="center" wrapText="1"/>
    </xf>
    <xf numFmtId="49" fontId="12" fillId="0" borderId="1" xfId="26" applyNumberFormat="1" applyFont="1" applyFill="1" applyBorder="1" applyAlignment="1">
      <alignment horizontal="center" vertical="center" wrapText="1"/>
    </xf>
    <xf numFmtId="0" fontId="12" fillId="0" borderId="1" xfId="26" applyFont="1" applyFill="1" applyBorder="1" applyAlignment="1">
      <alignment horizontal="center" vertical="center" wrapText="1"/>
    </xf>
    <xf numFmtId="49" fontId="30" fillId="0" borderId="1" xfId="26" applyNumberFormat="1" applyFont="1" applyFill="1" applyBorder="1" applyAlignment="1">
      <alignment horizontal="center" vertical="center" wrapText="1"/>
    </xf>
    <xf numFmtId="0" fontId="12" fillId="0" borderId="0" xfId="19" applyFont="1"/>
    <xf numFmtId="0" fontId="12" fillId="0" borderId="0" xfId="24" applyFont="1"/>
    <xf numFmtId="4" fontId="11" fillId="0" borderId="0" xfId="19" applyNumberFormat="1" applyFont="1" applyAlignment="1">
      <alignment vertical="center"/>
    </xf>
    <xf numFmtId="0" fontId="11" fillId="0" borderId="0" xfId="19" applyFont="1" applyAlignment="1">
      <alignment vertical="center"/>
    </xf>
    <xf numFmtId="0" fontId="11" fillId="0" borderId="0" xfId="24" applyFont="1" applyAlignment="1">
      <alignment vertical="center"/>
    </xf>
    <xf numFmtId="4" fontId="11" fillId="0" borderId="0" xfId="19" applyNumberFormat="1" applyFont="1" applyFill="1" applyAlignment="1">
      <alignment vertical="center"/>
    </xf>
    <xf numFmtId="0" fontId="11" fillId="0" borderId="0" xfId="24" applyFont="1" applyFill="1" applyAlignment="1">
      <alignment vertical="center"/>
    </xf>
    <xf numFmtId="49" fontId="11" fillId="0" borderId="0" xfId="24" applyNumberFormat="1" applyFont="1"/>
    <xf numFmtId="49" fontId="13" fillId="3" borderId="1" xfId="21" applyNumberFormat="1" applyFont="1" applyFill="1" applyBorder="1" applyAlignment="1">
      <alignment horizontal="center" vertical="center"/>
    </xf>
    <xf numFmtId="0" fontId="13" fillId="3" borderId="1" xfId="21" applyFont="1" applyFill="1" applyBorder="1" applyAlignment="1">
      <alignment vertical="center"/>
    </xf>
    <xf numFmtId="0" fontId="14" fillId="3" borderId="1" xfId="16" applyFont="1" applyFill="1" applyBorder="1" applyAlignment="1">
      <alignment vertical="center"/>
    </xf>
    <xf numFmtId="3" fontId="14" fillId="3" borderId="1" xfId="16" applyNumberFormat="1" applyFont="1" applyFill="1" applyBorder="1" applyAlignment="1">
      <alignment horizontal="center" vertical="center"/>
    </xf>
    <xf numFmtId="0" fontId="33" fillId="3" borderId="1" xfId="16" applyFont="1" applyFill="1" applyBorder="1" applyAlignment="1">
      <alignment horizontal="center" vertical="center"/>
    </xf>
    <xf numFmtId="4" fontId="14" fillId="3" borderId="1" xfId="16" applyNumberFormat="1" applyFont="1" applyFill="1" applyBorder="1" applyAlignment="1">
      <alignment horizontal="center" vertical="center"/>
    </xf>
    <xf numFmtId="166" fontId="31" fillId="3" borderId="1" xfId="16" applyNumberFormat="1" applyFont="1" applyFill="1" applyBorder="1" applyAlignment="1">
      <alignment horizontal="center" vertical="center"/>
    </xf>
    <xf numFmtId="49" fontId="15" fillId="0" borderId="1" xfId="16" applyNumberFormat="1" applyFont="1" applyBorder="1" applyAlignment="1">
      <alignment horizontal="center" vertical="center"/>
    </xf>
    <xf numFmtId="0" fontId="15" fillId="0" borderId="1" xfId="16" applyFont="1" applyBorder="1" applyAlignment="1">
      <alignment vertical="center"/>
    </xf>
    <xf numFmtId="3" fontId="15" fillId="0" borderId="1" xfId="16" applyNumberFormat="1" applyFont="1" applyFill="1" applyBorder="1" applyAlignment="1">
      <alignment horizontal="center" vertical="center"/>
    </xf>
    <xf numFmtId="4" fontId="15" fillId="0" borderId="1" xfId="16" applyNumberFormat="1" applyFont="1" applyBorder="1" applyAlignment="1">
      <alignment horizontal="center" vertical="center"/>
    </xf>
    <xf numFmtId="0" fontId="34" fillId="0" borderId="1" xfId="16" applyFont="1" applyBorder="1" applyAlignment="1">
      <alignment horizontal="center" vertical="center"/>
    </xf>
    <xf numFmtId="166" fontId="15" fillId="0" borderId="1" xfId="16" applyNumberFormat="1" applyFont="1" applyBorder="1" applyAlignment="1">
      <alignment horizontal="center" vertical="center"/>
    </xf>
    <xf numFmtId="3" fontId="15" fillId="0" borderId="1" xfId="16" applyNumberFormat="1" applyFont="1" applyBorder="1" applyAlignment="1">
      <alignment horizontal="center" vertical="center"/>
    </xf>
    <xf numFmtId="0" fontId="32" fillId="0" borderId="1" xfId="16" applyFont="1" applyFill="1" applyBorder="1" applyAlignment="1">
      <alignment horizontal="center" vertical="center"/>
    </xf>
    <xf numFmtId="0" fontId="15" fillId="0" borderId="1" xfId="16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166" fontId="15" fillId="0" borderId="1" xfId="16" applyNumberFormat="1" applyFont="1" applyFill="1" applyBorder="1" applyAlignment="1">
      <alignment horizontal="center" vertical="center"/>
    </xf>
    <xf numFmtId="4" fontId="15" fillId="0" borderId="1" xfId="16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4" fillId="0" borderId="1" xfId="16" applyFont="1" applyFill="1" applyBorder="1" applyAlignment="1">
      <alignment horizontal="center" vertical="center"/>
    </xf>
    <xf numFmtId="0" fontId="32" fillId="0" borderId="1" xfId="16" applyFont="1" applyBorder="1" applyAlignment="1">
      <alignment horizontal="center" vertical="center"/>
    </xf>
    <xf numFmtId="0" fontId="11" fillId="0" borderId="0" xfId="16" applyFont="1" applyAlignment="1">
      <alignment vertical="center"/>
    </xf>
    <xf numFmtId="0" fontId="36" fillId="0" borderId="0" xfId="24" applyFont="1"/>
    <xf numFmtId="0" fontId="9" fillId="0" borderId="0" xfId="0" applyFont="1" applyBorder="1"/>
    <xf numFmtId="2" fontId="9" fillId="0" borderId="0" xfId="0" applyNumberFormat="1" applyFont="1"/>
    <xf numFmtId="0" fontId="37" fillId="0" borderId="0" xfId="0" applyFont="1"/>
    <xf numFmtId="0" fontId="41" fillId="0" borderId="0" xfId="0" applyFont="1" applyBorder="1" applyAlignment="1">
      <alignment horizontal="center" vertical="center" wrapText="1"/>
    </xf>
    <xf numFmtId="10" fontId="26" fillId="2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3" fillId="0" borderId="0" xfId="0" applyFont="1"/>
    <xf numFmtId="0" fontId="15" fillId="0" borderId="1" xfId="7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4" fontId="37" fillId="0" borderId="1" xfId="7" applyNumberFormat="1" applyFont="1" applyFill="1" applyBorder="1" applyAlignment="1">
      <alignment horizontal="center" vertical="center" wrapText="1"/>
    </xf>
    <xf numFmtId="167" fontId="37" fillId="4" borderId="1" xfId="7" applyNumberFormat="1" applyFont="1" applyFill="1" applyBorder="1" applyAlignment="1">
      <alignment horizontal="center" vertical="center" wrapText="1"/>
    </xf>
    <xf numFmtId="0" fontId="37" fillId="0" borderId="0" xfId="0" applyFont="1" applyBorder="1"/>
    <xf numFmtId="0" fontId="15" fillId="0" borderId="1" xfId="0" applyFont="1" applyFill="1" applyBorder="1" applyAlignment="1">
      <alignment horizontal="center" vertical="center" wrapText="1"/>
    </xf>
    <xf numFmtId="0" fontId="44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2" fontId="9" fillId="0" borderId="0" xfId="0" applyNumberFormat="1" applyFont="1" applyBorder="1" applyAlignment="1">
      <alignment horizontal="center"/>
    </xf>
    <xf numFmtId="10" fontId="45" fillId="2" borderId="1" xfId="30" applyNumberFormat="1" applyFont="1" applyFill="1" applyBorder="1" applyAlignment="1">
      <alignment horizontal="center" vertical="center" wrapText="1"/>
    </xf>
    <xf numFmtId="10" fontId="26" fillId="2" borderId="1" xfId="30" applyNumberFormat="1" applyFont="1" applyFill="1" applyBorder="1" applyAlignment="1">
      <alignment horizontal="center" vertical="center" wrapText="1"/>
    </xf>
    <xf numFmtId="0" fontId="47" fillId="0" borderId="1" xfId="30" applyFont="1" applyFill="1" applyBorder="1" applyAlignment="1">
      <alignment horizontal="center" vertical="center" wrapText="1"/>
    </xf>
    <xf numFmtId="0" fontId="42" fillId="0" borderId="1" xfId="30" applyFont="1" applyFill="1" applyBorder="1" applyAlignment="1">
      <alignment horizontal="center" vertical="center" wrapText="1"/>
    </xf>
    <xf numFmtId="0" fontId="15" fillId="0" borderId="1" xfId="11" applyFont="1" applyFill="1" applyBorder="1" applyAlignment="1">
      <alignment horizontal="left" vertical="center" wrapText="1"/>
    </xf>
    <xf numFmtId="167" fontId="37" fillId="0" borderId="1" xfId="7" applyNumberFormat="1" applyFont="1" applyFill="1" applyBorder="1" applyAlignment="1">
      <alignment horizontal="center" vertical="center" wrapText="1"/>
    </xf>
    <xf numFmtId="0" fontId="15" fillId="0" borderId="1" xfId="11" applyFont="1" applyFill="1" applyBorder="1" applyAlignment="1">
      <alignment horizontal="center" vertical="center" wrapText="1"/>
    </xf>
    <xf numFmtId="0" fontId="15" fillId="0" borderId="1" xfId="11" applyFont="1" applyFill="1" applyBorder="1" applyAlignment="1">
      <alignment vertical="center" wrapText="1"/>
    </xf>
    <xf numFmtId="0" fontId="5" fillId="0" borderId="0" xfId="30" applyFont="1" applyAlignment="1">
      <alignment vertical="center" wrapText="1"/>
    </xf>
    <xf numFmtId="0" fontId="8" fillId="0" borderId="0" xfId="38" applyFont="1"/>
    <xf numFmtId="0" fontId="9" fillId="0" borderId="0" xfId="38" applyFont="1"/>
    <xf numFmtId="0" fontId="5" fillId="0" borderId="0" xfId="38" applyFont="1" applyAlignment="1">
      <alignment horizontal="right"/>
    </xf>
    <xf numFmtId="0" fontId="26" fillId="0" borderId="0" xfId="38" applyFont="1" applyAlignment="1">
      <alignment horizontal="right"/>
    </xf>
    <xf numFmtId="0" fontId="4" fillId="0" borderId="0" xfId="93" applyFont="1" applyBorder="1"/>
    <xf numFmtId="0" fontId="5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49" fontId="49" fillId="0" borderId="0" xfId="0" applyNumberFormat="1" applyFont="1" applyAlignment="1">
      <alignment horizontal="center" vertical="center" wrapText="1"/>
    </xf>
    <xf numFmtId="0" fontId="26" fillId="0" borderId="0" xfId="38" applyFont="1" applyAlignment="1">
      <alignment horizontal="center" vertical="center"/>
    </xf>
    <xf numFmtId="0" fontId="37" fillId="2" borderId="6" xfId="38" applyFont="1" applyFill="1" applyBorder="1" applyAlignment="1">
      <alignment horizontal="center" vertical="center" wrapText="1"/>
    </xf>
    <xf numFmtId="0" fontId="37" fillId="2" borderId="1" xfId="38" applyFont="1" applyFill="1" applyBorder="1" applyAlignment="1">
      <alignment horizontal="center" vertical="center" wrapText="1"/>
    </xf>
    <xf numFmtId="0" fontId="37" fillId="2" borderId="1" xfId="211" applyFont="1" applyFill="1" applyBorder="1" applyAlignment="1">
      <alignment horizontal="center" vertical="center" wrapText="1"/>
    </xf>
    <xf numFmtId="0" fontId="37" fillId="0" borderId="0" xfId="38" applyFont="1" applyAlignment="1">
      <alignment horizontal="center" vertical="center"/>
    </xf>
    <xf numFmtId="0" fontId="52" fillId="0" borderId="0" xfId="38" applyFont="1"/>
    <xf numFmtId="0" fontId="30" fillId="0" borderId="6" xfId="38" applyFont="1" applyFill="1" applyBorder="1" applyAlignment="1">
      <alignment horizontal="center" vertical="center"/>
    </xf>
    <xf numFmtId="0" fontId="53" fillId="0" borderId="0" xfId="38" applyFont="1" applyAlignment="1">
      <alignment horizontal="center" vertical="center"/>
    </xf>
    <xf numFmtId="0" fontId="19" fillId="0" borderId="0" xfId="38" applyFont="1"/>
    <xf numFmtId="49" fontId="54" fillId="5" borderId="1" xfId="165" applyNumberFormat="1" applyFont="1" applyFill="1" applyBorder="1" applyAlignment="1">
      <alignment horizontal="center" vertical="center" wrapText="1"/>
    </xf>
    <xf numFmtId="49" fontId="54" fillId="5" borderId="3" xfId="165" applyNumberFormat="1" applyFont="1" applyFill="1" applyBorder="1" applyAlignment="1">
      <alignment vertical="center"/>
    </xf>
    <xf numFmtId="49" fontId="54" fillId="5" borderId="4" xfId="165" applyNumberFormat="1" applyFont="1" applyFill="1" applyBorder="1" applyAlignment="1">
      <alignment vertical="center" wrapText="1"/>
    </xf>
    <xf numFmtId="49" fontId="54" fillId="5" borderId="1" xfId="165" applyNumberFormat="1" applyFont="1" applyFill="1" applyBorder="1" applyAlignment="1">
      <alignment vertical="center" wrapText="1"/>
    </xf>
    <xf numFmtId="0" fontId="37" fillId="0" borderId="0" xfId="38" applyFont="1" applyFill="1" applyAlignment="1">
      <alignment horizontal="center" vertical="center"/>
    </xf>
    <xf numFmtId="0" fontId="15" fillId="0" borderId="7" xfId="38" applyNumberFormat="1" applyFont="1" applyFill="1" applyBorder="1" applyAlignment="1">
      <alignment horizontal="center" vertical="center" wrapText="1"/>
    </xf>
    <xf numFmtId="49" fontId="15" fillId="0" borderId="7" xfId="38" applyNumberFormat="1" applyFont="1" applyFill="1" applyBorder="1" applyAlignment="1">
      <alignment horizontal="center" vertical="center"/>
    </xf>
    <xf numFmtId="0" fontId="15" fillId="0" borderId="7" xfId="38" applyFont="1" applyFill="1" applyBorder="1" applyAlignment="1">
      <alignment horizontal="left" vertical="center" wrapText="1"/>
    </xf>
    <xf numFmtId="1" fontId="15" fillId="0" borderId="1" xfId="38" applyNumberFormat="1" applyFont="1" applyFill="1" applyBorder="1" applyAlignment="1">
      <alignment horizontal="center" vertical="center" wrapText="1"/>
    </xf>
    <xf numFmtId="0" fontId="15" fillId="0" borderId="1" xfId="38" applyFont="1" applyFill="1" applyBorder="1" applyAlignment="1">
      <alignment horizontal="left" vertical="center" wrapText="1"/>
    </xf>
    <xf numFmtId="4" fontId="55" fillId="0" borderId="7" xfId="38" applyNumberFormat="1" applyFont="1" applyFill="1" applyBorder="1" applyAlignment="1">
      <alignment horizontal="center" vertical="center"/>
    </xf>
    <xf numFmtId="4" fontId="55" fillId="0" borderId="7" xfId="38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15" fillId="0" borderId="0" xfId="38" applyFont="1" applyFill="1" applyAlignment="1">
      <alignment horizontal="center" vertical="center"/>
    </xf>
    <xf numFmtId="0" fontId="15" fillId="0" borderId="0" xfId="38" applyFont="1" applyAlignment="1">
      <alignment horizontal="center" vertical="center"/>
    </xf>
    <xf numFmtId="0" fontId="56" fillId="0" borderId="0" xfId="38" applyFont="1" applyFill="1" applyAlignment="1">
      <alignment horizontal="center" vertical="center"/>
    </xf>
    <xf numFmtId="0" fontId="13" fillId="0" borderId="0" xfId="38" applyFont="1" applyAlignment="1">
      <alignment horizontal="center" vertical="center"/>
    </xf>
    <xf numFmtId="0" fontId="58" fillId="0" borderId="0" xfId="38" applyFont="1" applyAlignment="1">
      <alignment horizontal="right" vertical="center"/>
    </xf>
    <xf numFmtId="0" fontId="32" fillId="0" borderId="0" xfId="38" applyFont="1" applyAlignment="1">
      <alignment horizontal="left" vertical="center"/>
    </xf>
    <xf numFmtId="0" fontId="32" fillId="0" borderId="0" xfId="38" applyFont="1" applyAlignment="1">
      <alignment horizontal="center" vertical="center"/>
    </xf>
    <xf numFmtId="0" fontId="59" fillId="0" borderId="0" xfId="38" applyFont="1" applyAlignment="1">
      <alignment horizontal="center" vertical="center"/>
    </xf>
    <xf numFmtId="0" fontId="32" fillId="0" borderId="0" xfId="38" applyFont="1" applyFill="1" applyAlignment="1">
      <alignment horizontal="center" vertical="center"/>
    </xf>
    <xf numFmtId="0" fontId="8" fillId="0" borderId="0" xfId="38" applyFont="1" applyAlignment="1">
      <alignment horizontal="right"/>
    </xf>
    <xf numFmtId="0" fontId="15" fillId="0" borderId="0" xfId="38" applyFont="1" applyFill="1" applyAlignment="1">
      <alignment horizontal="left" vertical="center"/>
    </xf>
    <xf numFmtId="0" fontId="13" fillId="0" borderId="0" xfId="38" applyFont="1" applyFill="1" applyAlignment="1">
      <alignment horizontal="center" vertical="center"/>
    </xf>
    <xf numFmtId="0" fontId="15" fillId="0" borderId="2" xfId="38" applyFont="1" applyBorder="1" applyAlignment="1">
      <alignment horizontal="center" vertical="center"/>
    </xf>
    <xf numFmtId="0" fontId="13" fillId="0" borderId="2" xfId="38" applyFont="1" applyBorder="1" applyAlignment="1">
      <alignment horizontal="center" vertical="center"/>
    </xf>
    <xf numFmtId="0" fontId="61" fillId="0" borderId="0" xfId="0" applyFont="1" applyAlignment="1"/>
    <xf numFmtId="0" fontId="62" fillId="0" borderId="0" xfId="0" applyFont="1" applyAlignment="1">
      <alignment horizontal="right"/>
    </xf>
    <xf numFmtId="0" fontId="9" fillId="0" borderId="0" xfId="0" applyFont="1" applyAlignment="1"/>
    <xf numFmtId="0" fontId="5" fillId="0" borderId="0" xfId="38" applyFont="1" applyBorder="1" applyAlignment="1">
      <alignment horizontal="right"/>
    </xf>
    <xf numFmtId="0" fontId="63" fillId="0" borderId="0" xfId="0" applyFont="1" applyAlignment="1">
      <alignment horizontal="right"/>
    </xf>
    <xf numFmtId="0" fontId="4" fillId="0" borderId="0" xfId="215" applyFont="1" applyBorder="1"/>
    <xf numFmtId="0" fontId="64" fillId="0" borderId="0" xfId="221" applyFont="1" applyFill="1" applyAlignment="1">
      <alignment horizontal="center" vertical="center" wrapText="1"/>
    </xf>
    <xf numFmtId="0" fontId="64" fillId="0" borderId="0" xfId="221" applyFont="1" applyFill="1" applyAlignment="1">
      <alignment vertical="center" wrapText="1"/>
    </xf>
    <xf numFmtId="0" fontId="11" fillId="0" borderId="0" xfId="213" applyFont="1"/>
    <xf numFmtId="0" fontId="49" fillId="0" borderId="0" xfId="30" applyFont="1" applyAlignment="1">
      <alignment horizontal="center" vertical="center" wrapText="1"/>
    </xf>
    <xf numFmtId="0" fontId="0" fillId="0" borderId="0" xfId="0" applyAlignment="1"/>
    <xf numFmtId="0" fontId="12" fillId="0" borderId="0" xfId="212" applyFont="1" applyAlignment="1">
      <alignment vertical="center" wrapText="1"/>
    </xf>
    <xf numFmtId="0" fontId="12" fillId="2" borderId="1" xfId="212" applyFont="1" applyFill="1" applyBorder="1" applyAlignment="1">
      <alignment horizontal="center" vertical="center" wrapText="1"/>
    </xf>
    <xf numFmtId="49" fontId="68" fillId="0" borderId="1" xfId="212" applyNumberFormat="1" applyFont="1" applyBorder="1" applyAlignment="1">
      <alignment horizontal="center" vertical="center"/>
    </xf>
    <xf numFmtId="3" fontId="68" fillId="0" borderId="1" xfId="212" applyNumberFormat="1" applyFont="1" applyBorder="1" applyAlignment="1">
      <alignment horizontal="center" vertical="center"/>
    </xf>
    <xf numFmtId="0" fontId="69" fillId="0" borderId="0" xfId="212" applyFont="1" applyAlignment="1">
      <alignment horizontal="center" vertical="center"/>
    </xf>
    <xf numFmtId="49" fontId="30" fillId="0" borderId="1" xfId="212" applyNumberFormat="1" applyFont="1" applyBorder="1" applyAlignment="1">
      <alignment horizontal="center" vertical="center"/>
    </xf>
    <xf numFmtId="0" fontId="30" fillId="0" borderId="1" xfId="212" applyNumberFormat="1" applyFont="1" applyBorder="1" applyAlignment="1">
      <alignment horizontal="center" vertical="center"/>
    </xf>
    <xf numFmtId="4" fontId="53" fillId="0" borderId="1" xfId="212" applyNumberFormat="1" applyFont="1" applyBorder="1" applyAlignment="1">
      <alignment horizontal="center" vertical="center"/>
    </xf>
    <xf numFmtId="4" fontId="12" fillId="0" borderId="0" xfId="212" applyNumberFormat="1" applyFont="1" applyAlignment="1">
      <alignment vertical="center"/>
    </xf>
    <xf numFmtId="0" fontId="12" fillId="0" borderId="0" xfId="212" applyFont="1" applyAlignment="1">
      <alignment vertical="center"/>
    </xf>
    <xf numFmtId="49" fontId="30" fillId="6" borderId="1" xfId="212" applyNumberFormat="1" applyFont="1" applyFill="1" applyBorder="1" applyAlignment="1">
      <alignment horizontal="center" vertical="center"/>
    </xf>
    <xf numFmtId="4" fontId="53" fillId="6" borderId="1" xfId="212" applyNumberFormat="1" applyFont="1" applyFill="1" applyBorder="1" applyAlignment="1">
      <alignment horizontal="center" vertical="center"/>
    </xf>
    <xf numFmtId="2" fontId="12" fillId="0" borderId="0" xfId="212" applyNumberFormat="1" applyFont="1" applyAlignment="1">
      <alignment vertical="center"/>
    </xf>
    <xf numFmtId="49" fontId="30" fillId="0" borderId="1" xfId="212" applyNumberFormat="1" applyFont="1" applyFill="1" applyBorder="1" applyAlignment="1">
      <alignment horizontal="center" vertical="center"/>
    </xf>
    <xf numFmtId="0" fontId="30" fillId="0" borderId="1" xfId="212" applyNumberFormat="1" applyFont="1" applyFill="1" applyBorder="1" applyAlignment="1">
      <alignment horizontal="center" vertical="center"/>
    </xf>
    <xf numFmtId="4" fontId="53" fillId="0" borderId="1" xfId="212" applyNumberFormat="1" applyFont="1" applyFill="1" applyBorder="1" applyAlignment="1">
      <alignment horizontal="center" vertical="center"/>
    </xf>
    <xf numFmtId="0" fontId="30" fillId="0" borderId="0" xfId="212" applyFont="1" applyFill="1" applyAlignment="1">
      <alignment vertical="center"/>
    </xf>
    <xf numFmtId="4" fontId="30" fillId="0" borderId="0" xfId="212" applyNumberFormat="1" applyFont="1" applyFill="1" applyAlignment="1">
      <alignment vertical="center"/>
    </xf>
    <xf numFmtId="2" fontId="30" fillId="0" borderId="0" xfId="212" applyNumberFormat="1" applyFont="1" applyFill="1" applyAlignment="1">
      <alignment vertical="center"/>
    </xf>
    <xf numFmtId="49" fontId="12" fillId="0" borderId="0" xfId="212" applyNumberFormat="1" applyFont="1" applyBorder="1" applyAlignment="1">
      <alignment horizontal="center" vertical="center"/>
    </xf>
    <xf numFmtId="4" fontId="70" fillId="0" borderId="0" xfId="212" applyNumberFormat="1" applyFont="1" applyBorder="1" applyAlignment="1">
      <alignment horizontal="center" vertical="center"/>
    </xf>
    <xf numFmtId="0" fontId="58" fillId="0" borderId="0" xfId="38" applyFont="1" applyFill="1" applyAlignment="1">
      <alignment horizontal="center" vertical="top"/>
    </xf>
    <xf numFmtId="0" fontId="32" fillId="0" borderId="0" xfId="38" applyFont="1" applyFill="1" applyAlignment="1">
      <alignment vertical="center"/>
    </xf>
    <xf numFmtId="0" fontId="58" fillId="0" borderId="0" xfId="38" applyFont="1" applyFill="1" applyAlignment="1">
      <alignment horizontal="right" vertical="center"/>
    </xf>
    <xf numFmtId="0" fontId="15" fillId="0" borderId="0" xfId="38" applyFont="1" applyBorder="1" applyAlignment="1">
      <alignment horizontal="center" vertical="center"/>
    </xf>
    <xf numFmtId="0" fontId="58" fillId="0" borderId="0" xfId="38" applyFont="1" applyFill="1" applyAlignment="1">
      <alignment horizontal="center" vertical="center"/>
    </xf>
    <xf numFmtId="0" fontId="32" fillId="0" borderId="0" xfId="38" applyFont="1" applyFill="1" applyAlignment="1">
      <alignment horizontal="left" vertical="top"/>
    </xf>
    <xf numFmtId="0" fontId="32" fillId="0" borderId="0" xfId="38" applyFont="1" applyFill="1" applyAlignment="1">
      <alignment vertical="top" wrapText="1"/>
    </xf>
    <xf numFmtId="0" fontId="11" fillId="0" borderId="0" xfId="212" applyFont="1" applyAlignment="1">
      <alignment horizontal="center"/>
    </xf>
    <xf numFmtId="0" fontId="11" fillId="0" borderId="2" xfId="212" applyFont="1" applyBorder="1" applyAlignment="1">
      <alignment horizontal="center"/>
    </xf>
    <xf numFmtId="0" fontId="11" fillId="0" borderId="0" xfId="212" applyFont="1" applyBorder="1" applyAlignment="1">
      <alignment horizontal="center"/>
    </xf>
    <xf numFmtId="0" fontId="11" fillId="0" borderId="0" xfId="212" applyFont="1"/>
    <xf numFmtId="0" fontId="11" fillId="0" borderId="0" xfId="213" applyFont="1" applyAlignment="1">
      <alignment horizontal="center"/>
    </xf>
    <xf numFmtId="0" fontId="61" fillId="0" borderId="0" xfId="30" applyFont="1"/>
    <xf numFmtId="0" fontId="62" fillId="0" borderId="0" xfId="30" applyFont="1" applyAlignment="1">
      <alignment horizontal="right"/>
    </xf>
    <xf numFmtId="0" fontId="5" fillId="0" borderId="0" xfId="37" applyFont="1" applyBorder="1" applyAlignment="1">
      <alignment horizontal="right"/>
    </xf>
    <xf numFmtId="0" fontId="63" fillId="0" borderId="0" xfId="30" applyFont="1" applyAlignment="1">
      <alignment horizontal="right"/>
    </xf>
    <xf numFmtId="0" fontId="4" fillId="0" borderId="0" xfId="214" applyFont="1" applyBorder="1"/>
    <xf numFmtId="0" fontId="50" fillId="0" borderId="0" xfId="30" applyFont="1" applyFill="1" applyAlignment="1">
      <alignment horizontal="center" vertical="top" wrapText="1"/>
    </xf>
    <xf numFmtId="0" fontId="3" fillId="0" borderId="0" xfId="30" applyAlignment="1"/>
    <xf numFmtId="0" fontId="6" fillId="0" borderId="0" xfId="30" applyFont="1"/>
    <xf numFmtId="49" fontId="71" fillId="2" borderId="1" xfId="219" applyNumberFormat="1" applyFont="1" applyFill="1" applyBorder="1" applyAlignment="1">
      <alignment horizontal="center" vertical="center" wrapText="1"/>
    </xf>
    <xf numFmtId="0" fontId="71" fillId="2" borderId="1" xfId="219" applyNumberFormat="1" applyFont="1" applyFill="1" applyBorder="1" applyAlignment="1">
      <alignment horizontal="center" vertical="center" wrapText="1"/>
    </xf>
    <xf numFmtId="0" fontId="15" fillId="2" borderId="7" xfId="38" applyFont="1" applyFill="1" applyBorder="1" applyAlignment="1">
      <alignment horizontal="center" vertical="center" wrapText="1"/>
    </xf>
    <xf numFmtId="0" fontId="72" fillId="0" borderId="1" xfId="30" applyFont="1" applyFill="1" applyBorder="1" applyAlignment="1">
      <alignment horizontal="center" vertical="center" wrapText="1"/>
    </xf>
    <xf numFmtId="49" fontId="55" fillId="5" borderId="1" xfId="217" applyNumberFormat="1" applyFont="1" applyFill="1" applyBorder="1" applyAlignment="1">
      <alignment horizontal="center" vertical="center"/>
    </xf>
    <xf numFmtId="49" fontId="13" fillId="5" borderId="1" xfId="217" applyNumberFormat="1" applyFont="1" applyFill="1" applyBorder="1" applyAlignment="1">
      <alignment vertical="center"/>
    </xf>
    <xf numFmtId="49" fontId="55" fillId="5" borderId="1" xfId="217" applyNumberFormat="1" applyFont="1" applyFill="1" applyBorder="1" applyAlignment="1">
      <alignment vertical="center"/>
    </xf>
    <xf numFmtId="49" fontId="55" fillId="5" borderId="1" xfId="217" applyNumberFormat="1" applyFont="1" applyFill="1" applyBorder="1" applyAlignment="1">
      <alignment vertical="center" wrapText="1"/>
    </xf>
    <xf numFmtId="0" fontId="73" fillId="2" borderId="3" xfId="30" applyFont="1" applyFill="1" applyBorder="1" applyAlignment="1">
      <alignment vertical="center"/>
    </xf>
    <xf numFmtId="0" fontId="73" fillId="2" borderId="4" xfId="30" applyFont="1" applyFill="1" applyBorder="1" applyAlignment="1">
      <alignment vertical="center"/>
    </xf>
    <xf numFmtId="0" fontId="73" fillId="2" borderId="5" xfId="30" applyFont="1" applyFill="1" applyBorder="1" applyAlignment="1">
      <alignment vertical="center"/>
    </xf>
    <xf numFmtId="0" fontId="13" fillId="0" borderId="1" xfId="30" applyFont="1" applyBorder="1" applyAlignment="1">
      <alignment horizontal="center" vertical="center" wrapText="1"/>
    </xf>
    <xf numFmtId="0" fontId="13" fillId="0" borderId="1" xfId="30" applyFont="1" applyBorder="1" applyAlignment="1">
      <alignment horizontal="center" vertical="center"/>
    </xf>
    <xf numFmtId="0" fontId="13" fillId="0" borderId="1" xfId="30" applyFont="1" applyBorder="1" applyAlignment="1">
      <alignment horizontal="left" vertical="center" wrapText="1"/>
    </xf>
    <xf numFmtId="0" fontId="13" fillId="0" borderId="1" xfId="30" applyFont="1" applyBorder="1" applyAlignment="1">
      <alignment horizontal="justify" vertical="center" wrapText="1"/>
    </xf>
    <xf numFmtId="0" fontId="53" fillId="0" borderId="1" xfId="30" applyFont="1" applyBorder="1" applyAlignment="1">
      <alignment horizontal="center" vertical="center" wrapText="1"/>
    </xf>
    <xf numFmtId="4" fontId="13" fillId="0" borderId="1" xfId="30" applyNumberFormat="1" applyFont="1" applyBorder="1" applyAlignment="1">
      <alignment horizontal="center" vertical="center"/>
    </xf>
    <xf numFmtId="4" fontId="3" fillId="0" borderId="0" xfId="30" applyNumberFormat="1"/>
    <xf numFmtId="0" fontId="15" fillId="0" borderId="1" xfId="30" applyFont="1" applyBorder="1" applyAlignment="1">
      <alignment horizontal="center" vertical="center" wrapText="1"/>
    </xf>
    <xf numFmtId="0" fontId="55" fillId="0" borderId="1" xfId="30" applyFont="1" applyBorder="1" applyAlignment="1">
      <alignment horizontal="center" vertical="center"/>
    </xf>
    <xf numFmtId="0" fontId="15" fillId="0" borderId="1" xfId="30" applyFont="1" applyBorder="1" applyAlignment="1">
      <alignment horizontal="left" vertical="center" wrapText="1"/>
    </xf>
    <xf numFmtId="0" fontId="55" fillId="0" borderId="1" xfId="30" applyFont="1" applyBorder="1" applyAlignment="1">
      <alignment horizontal="center" vertical="center" wrapText="1"/>
    </xf>
    <xf numFmtId="0" fontId="30" fillId="0" borderId="1" xfId="30" applyFont="1" applyBorder="1" applyAlignment="1">
      <alignment horizontal="justify" vertical="center" wrapText="1"/>
    </xf>
    <xf numFmtId="0" fontId="30" fillId="0" borderId="1" xfId="30" applyFont="1" applyBorder="1" applyAlignment="1">
      <alignment horizontal="center" vertical="center" wrapText="1"/>
    </xf>
    <xf numFmtId="4" fontId="37" fillId="0" borderId="1" xfId="30" applyNumberFormat="1" applyFont="1" applyBorder="1" applyAlignment="1">
      <alignment horizontal="center" vertical="center"/>
    </xf>
    <xf numFmtId="0" fontId="11" fillId="0" borderId="1" xfId="30" applyFont="1" applyBorder="1" applyAlignment="1">
      <alignment horizontal="center" vertical="center" wrapText="1"/>
    </xf>
    <xf numFmtId="0" fontId="11" fillId="0" borderId="1" xfId="30" applyFont="1" applyBorder="1" applyAlignment="1">
      <alignment horizontal="justify" vertical="center" wrapText="1"/>
    </xf>
    <xf numFmtId="0" fontId="15" fillId="0" borderId="1" xfId="30" applyFont="1" applyBorder="1" applyAlignment="1">
      <alignment horizontal="justify" vertical="center" wrapText="1"/>
    </xf>
    <xf numFmtId="0" fontId="74" fillId="0" borderId="0" xfId="30" applyFont="1"/>
    <xf numFmtId="4" fontId="9" fillId="0" borderId="0" xfId="30" applyNumberFormat="1" applyFont="1"/>
    <xf numFmtId="0" fontId="11" fillId="0" borderId="0" xfId="30" applyFont="1" applyAlignment="1">
      <alignment horizontal="left" wrapText="1"/>
    </xf>
    <xf numFmtId="0" fontId="12" fillId="0" borderId="1" xfId="30" applyFont="1" applyBorder="1" applyAlignment="1">
      <alignment horizontal="center" vertical="center" wrapText="1"/>
    </xf>
    <xf numFmtId="0" fontId="30" fillId="0" borderId="1" xfId="30" applyFont="1" applyBorder="1" applyAlignment="1">
      <alignment horizontal="left" vertical="center" wrapText="1" indent="2"/>
    </xf>
    <xf numFmtId="0" fontId="12" fillId="0" borderId="1" xfId="30" applyFont="1" applyBorder="1" applyAlignment="1">
      <alignment horizontal="justify" vertical="center" wrapText="1"/>
    </xf>
    <xf numFmtId="0" fontId="12" fillId="0" borderId="0" xfId="30" applyFont="1" applyBorder="1" applyAlignment="1">
      <alignment horizontal="justify" vertical="center" wrapText="1"/>
    </xf>
    <xf numFmtId="0" fontId="9" fillId="0" borderId="0" xfId="30" applyFont="1" applyFill="1" applyBorder="1" applyAlignment="1">
      <alignment horizontal="left" vertical="center"/>
    </xf>
    <xf numFmtId="0" fontId="9" fillId="0" borderId="0" xfId="30" applyFont="1" applyFill="1" applyBorder="1" applyAlignment="1">
      <alignment horizontal="left" vertical="center" wrapText="1"/>
    </xf>
    <xf numFmtId="0" fontId="37" fillId="0" borderId="0" xfId="30" applyFont="1" applyFill="1" applyBorder="1" applyAlignment="1">
      <alignment horizontal="left" vertical="center" wrapText="1"/>
    </xf>
    <xf numFmtId="0" fontId="12" fillId="0" borderId="0" xfId="30" applyFont="1" applyFill="1" applyBorder="1" applyAlignment="1">
      <alignment horizontal="left" vertical="center"/>
    </xf>
    <xf numFmtId="0" fontId="12" fillId="0" borderId="0" xfId="30" applyFont="1" applyFill="1" applyBorder="1" applyAlignment="1">
      <alignment horizontal="left" vertical="center" wrapText="1"/>
    </xf>
    <xf numFmtId="0" fontId="12" fillId="0" borderId="0" xfId="30" applyFont="1" applyBorder="1" applyAlignment="1">
      <alignment horizontal="left" vertical="center" wrapText="1"/>
    </xf>
    <xf numFmtId="4" fontId="12" fillId="0" borderId="0" xfId="30" applyNumberFormat="1" applyFont="1"/>
    <xf numFmtId="0" fontId="12" fillId="0" borderId="0" xfId="30" applyFont="1"/>
    <xf numFmtId="0" fontId="72" fillId="0" borderId="0" xfId="30" applyFont="1" applyFill="1" applyBorder="1" applyAlignment="1">
      <alignment horizontal="left" vertical="center"/>
    </xf>
    <xf numFmtId="0" fontId="72" fillId="0" borderId="0" xfId="30" applyFont="1" applyFill="1" applyBorder="1" applyAlignment="1">
      <alignment horizontal="left" vertical="center" wrapText="1"/>
    </xf>
    <xf numFmtId="0" fontId="72" fillId="0" borderId="2" xfId="30" applyFont="1" applyFill="1" applyBorder="1" applyAlignment="1">
      <alignment horizontal="left" vertical="center" wrapText="1"/>
    </xf>
    <xf numFmtId="0" fontId="72" fillId="0" borderId="2" xfId="30" applyFont="1" applyBorder="1"/>
    <xf numFmtId="0" fontId="9" fillId="0" borderId="0" xfId="38" applyFont="1" applyBorder="1"/>
    <xf numFmtId="0" fontId="75" fillId="0" borderId="0" xfId="38" applyFont="1" applyBorder="1" applyAlignment="1">
      <alignment horizontal="left"/>
    </xf>
    <xf numFmtId="0" fontId="8" fillId="0" borderId="0" xfId="38" applyFont="1" applyBorder="1"/>
    <xf numFmtId="0" fontId="4" fillId="0" borderId="0" xfId="38" applyFont="1" applyBorder="1" applyAlignment="1">
      <alignment horizontal="right"/>
    </xf>
    <xf numFmtId="0" fontId="4" fillId="0" borderId="0" xfId="216" applyFont="1" applyBorder="1"/>
    <xf numFmtId="0" fontId="76" fillId="0" borderId="0" xfId="30" applyFont="1" applyAlignment="1">
      <alignment horizontal="left"/>
    </xf>
    <xf numFmtId="0" fontId="9" fillId="0" borderId="0" xfId="30" applyFont="1" applyBorder="1"/>
    <xf numFmtId="0" fontId="75" fillId="0" borderId="0" xfId="30" applyFont="1" applyBorder="1" applyAlignment="1">
      <alignment horizontal="left"/>
    </xf>
    <xf numFmtId="0" fontId="56" fillId="0" borderId="0" xfId="38" applyFont="1" applyAlignment="1">
      <alignment horizontal="left" vertical="center"/>
    </xf>
    <xf numFmtId="49" fontId="79" fillId="0" borderId="1" xfId="30" applyNumberFormat="1" applyFont="1" applyFill="1" applyBorder="1" applyAlignment="1">
      <alignment horizontal="center" vertical="center"/>
    </xf>
    <xf numFmtId="0" fontId="57" fillId="0" borderId="0" xfId="38" applyFont="1" applyAlignment="1">
      <alignment horizontal="left" vertical="center"/>
    </xf>
    <xf numFmtId="0" fontId="30" fillId="0" borderId="0" xfId="38" applyFont="1" applyAlignment="1">
      <alignment horizontal="center" vertical="center"/>
    </xf>
    <xf numFmtId="49" fontId="54" fillId="5" borderId="3" xfId="218" applyNumberFormat="1" applyFont="1" applyFill="1" applyBorder="1" applyAlignment="1">
      <alignment vertical="center"/>
    </xf>
    <xf numFmtId="49" fontId="54" fillId="5" borderId="4" xfId="218" applyNumberFormat="1" applyFont="1" applyFill="1" applyBorder="1" applyAlignment="1">
      <alignment vertical="center" wrapText="1"/>
    </xf>
    <xf numFmtId="49" fontId="54" fillId="5" borderId="5" xfId="218" applyNumberFormat="1" applyFont="1" applyFill="1" applyBorder="1" applyAlignment="1">
      <alignment vertical="center" wrapText="1"/>
    </xf>
    <xf numFmtId="0" fontId="74" fillId="0" borderId="0" xfId="30" applyFont="1" applyAlignment="1">
      <alignment horizontal="left" vertical="center"/>
    </xf>
    <xf numFmtId="0" fontId="74" fillId="0" borderId="0" xfId="30" applyFont="1" applyAlignment="1">
      <alignment vertical="center"/>
    </xf>
    <xf numFmtId="49" fontId="37" fillId="0" borderId="1" xfId="38" applyNumberFormat="1" applyFont="1" applyFill="1" applyBorder="1" applyAlignment="1">
      <alignment horizontal="center" vertical="center"/>
    </xf>
    <xf numFmtId="0" fontId="37" fillId="0" borderId="1" xfId="30" applyFont="1" applyFill="1" applyBorder="1" applyAlignment="1">
      <alignment horizontal="left" vertical="center" wrapText="1"/>
    </xf>
    <xf numFmtId="0" fontId="37" fillId="0" borderId="1" xfId="30" applyFont="1" applyFill="1" applyBorder="1" applyAlignment="1">
      <alignment horizontal="center" vertical="center"/>
    </xf>
    <xf numFmtId="49" fontId="37" fillId="0" borderId="1" xfId="38" applyNumberFormat="1" applyFont="1" applyFill="1" applyBorder="1" applyAlignment="1">
      <alignment horizontal="center" vertical="center" wrapText="1"/>
    </xf>
    <xf numFmtId="0" fontId="37" fillId="0" borderId="1" xfId="38" applyFont="1" applyFill="1" applyBorder="1" applyAlignment="1">
      <alignment horizontal="left" vertical="center" wrapText="1"/>
    </xf>
    <xf numFmtId="4" fontId="55" fillId="0" borderId="1" xfId="38" applyNumberFormat="1" applyFont="1" applyFill="1" applyBorder="1" applyAlignment="1">
      <alignment horizontal="center" vertical="center"/>
    </xf>
    <xf numFmtId="0" fontId="15" fillId="0" borderId="0" xfId="38" applyFont="1" applyAlignment="1">
      <alignment horizontal="left" vertical="center"/>
    </xf>
    <xf numFmtId="4" fontId="15" fillId="0" borderId="0" xfId="38" applyNumberFormat="1" applyFont="1" applyAlignment="1">
      <alignment horizontal="center" vertical="center"/>
    </xf>
    <xf numFmtId="4" fontId="15" fillId="0" borderId="0" xfId="38" applyNumberFormat="1" applyFont="1" applyAlignment="1">
      <alignment horizontal="left" vertical="center"/>
    </xf>
    <xf numFmtId="4" fontId="25" fillId="0" borderId="0" xfId="30" applyNumberFormat="1" applyFont="1" applyFill="1" applyBorder="1" applyAlignment="1">
      <alignment vertical="center"/>
    </xf>
    <xf numFmtId="0" fontId="25" fillId="0" borderId="0" xfId="30" applyFont="1" applyFill="1" applyBorder="1" applyAlignment="1">
      <alignment vertical="center"/>
    </xf>
    <xf numFmtId="0" fontId="37" fillId="0" borderId="1" xfId="38" applyFont="1" applyFill="1" applyBorder="1" applyAlignment="1">
      <alignment horizontal="left" vertical="center"/>
    </xf>
    <xf numFmtId="0" fontId="56" fillId="0" borderId="0" xfId="38" applyFont="1" applyFill="1" applyAlignment="1">
      <alignment horizontal="left" vertical="center"/>
    </xf>
    <xf numFmtId="0" fontId="56" fillId="0" borderId="0" xfId="38" applyFont="1" applyAlignment="1">
      <alignment horizontal="center" vertical="center"/>
    </xf>
    <xf numFmtId="0" fontId="56" fillId="0" borderId="0" xfId="38" applyFont="1" applyFill="1" applyBorder="1" applyAlignment="1">
      <alignment horizontal="left" vertical="center"/>
    </xf>
    <xf numFmtId="4" fontId="75" fillId="0" borderId="0" xfId="38" applyNumberFormat="1" applyFont="1" applyFill="1" applyBorder="1" applyAlignment="1">
      <alignment horizontal="left" vertical="center"/>
    </xf>
    <xf numFmtId="0" fontId="37" fillId="0" borderId="1" xfId="30" applyFont="1" applyFill="1" applyBorder="1" applyAlignment="1">
      <alignment horizontal="left" vertical="center"/>
    </xf>
    <xf numFmtId="0" fontId="80" fillId="0" borderId="1" xfId="30" applyFont="1" applyFill="1" applyBorder="1" applyAlignment="1">
      <alignment horizontal="center" vertical="center" wrapText="1"/>
    </xf>
    <xf numFmtId="0" fontId="37" fillId="0" borderId="3" xfId="223" applyFont="1" applyFill="1" applyBorder="1" applyAlignment="1">
      <alignment horizontal="left" vertical="center" wrapText="1"/>
    </xf>
    <xf numFmtId="49" fontId="9" fillId="0" borderId="1" xfId="38" applyNumberFormat="1" applyFont="1" applyFill="1" applyBorder="1" applyAlignment="1">
      <alignment horizontal="center" vertical="center"/>
    </xf>
    <xf numFmtId="0" fontId="9" fillId="0" borderId="1" xfId="38" applyFont="1" applyFill="1" applyBorder="1" applyAlignment="1">
      <alignment horizontal="left" vertical="center"/>
    </xf>
    <xf numFmtId="0" fontId="9" fillId="0" borderId="1" xfId="38" applyFont="1" applyFill="1" applyBorder="1" applyAlignment="1">
      <alignment horizontal="left" vertical="center" wrapText="1"/>
    </xf>
    <xf numFmtId="49" fontId="15" fillId="0" borderId="0" xfId="38" applyNumberFormat="1" applyFont="1" applyFill="1" applyBorder="1" applyAlignment="1">
      <alignment horizontal="center" vertical="center"/>
    </xf>
    <xf numFmtId="0" fontId="15" fillId="0" borderId="0" xfId="38" applyFont="1" applyFill="1" applyBorder="1" applyAlignment="1">
      <alignment horizontal="left" vertical="center"/>
    </xf>
    <xf numFmtId="0" fontId="15" fillId="0" borderId="0" xfId="30" applyFont="1" applyFill="1" applyBorder="1" applyAlignment="1">
      <alignment horizontal="center" vertical="center"/>
    </xf>
    <xf numFmtId="0" fontId="30" fillId="0" borderId="0" xfId="30" applyFont="1" applyFill="1" applyBorder="1" applyAlignment="1">
      <alignment horizontal="left" vertical="center"/>
    </xf>
    <xf numFmtId="49" fontId="15" fillId="0" borderId="0" xfId="38" applyNumberFormat="1" applyFont="1" applyFill="1" applyBorder="1" applyAlignment="1">
      <alignment horizontal="center" vertical="center" wrapText="1"/>
    </xf>
    <xf numFmtId="0" fontId="30" fillId="0" borderId="0" xfId="38" applyFont="1" applyFill="1" applyBorder="1" applyAlignment="1">
      <alignment horizontal="left" vertical="center"/>
    </xf>
    <xf numFmtId="0" fontId="15" fillId="0" borderId="0" xfId="30" applyFont="1" applyFill="1" applyBorder="1" applyAlignment="1"/>
    <xf numFmtId="0" fontId="25" fillId="0" borderId="0" xfId="30" applyFont="1" applyFill="1" applyBorder="1" applyAlignment="1">
      <alignment horizontal="left" vertical="center"/>
    </xf>
    <xf numFmtId="0" fontId="15" fillId="0" borderId="2" xfId="38" applyFont="1" applyFill="1" applyBorder="1" applyAlignment="1">
      <alignment horizontal="center" vertical="center"/>
    </xf>
    <xf numFmtId="0" fontId="81" fillId="0" borderId="0" xfId="38" applyFont="1" applyFill="1" applyBorder="1" applyAlignment="1">
      <alignment horizontal="left" vertical="center"/>
    </xf>
    <xf numFmtId="0" fontId="15" fillId="0" borderId="0" xfId="38" applyFont="1" applyFill="1" applyBorder="1" applyAlignment="1">
      <alignment horizontal="center" vertical="center"/>
    </xf>
    <xf numFmtId="0" fontId="82" fillId="0" borderId="0" xfId="38" applyFont="1" applyFill="1"/>
    <xf numFmtId="0" fontId="37" fillId="0" borderId="0" xfId="30" applyFont="1" applyFill="1" applyBorder="1"/>
    <xf numFmtId="0" fontId="8" fillId="0" borderId="0" xfId="38" applyBorder="1"/>
    <xf numFmtId="0" fontId="50" fillId="0" borderId="0" xfId="30" applyFont="1" applyFill="1" applyAlignment="1">
      <alignment vertical="center" wrapText="1"/>
    </xf>
    <xf numFmtId="49" fontId="80" fillId="2" borderId="1" xfId="220" applyNumberFormat="1" applyFont="1" applyFill="1" applyBorder="1" applyAlignment="1">
      <alignment horizontal="center" vertical="center" wrapText="1"/>
    </xf>
    <xf numFmtId="0" fontId="80" fillId="2" borderId="1" xfId="220" applyNumberFormat="1" applyFont="1" applyFill="1" applyBorder="1" applyAlignment="1">
      <alignment horizontal="center" vertical="center" wrapText="1"/>
    </xf>
    <xf numFmtId="49" fontId="30" fillId="0" borderId="1" xfId="30" applyNumberFormat="1" applyFont="1" applyFill="1" applyBorder="1" applyAlignment="1">
      <alignment horizontal="center" vertical="center"/>
    </xf>
    <xf numFmtId="49" fontId="30" fillId="0" borderId="3" xfId="30" applyNumberFormat="1" applyFont="1" applyFill="1" applyBorder="1" applyAlignment="1">
      <alignment horizontal="center" vertical="center"/>
    </xf>
    <xf numFmtId="49" fontId="54" fillId="5" borderId="3" xfId="218" applyNumberFormat="1" applyFont="1" applyFill="1" applyBorder="1" applyAlignment="1">
      <alignment horizontal="center" vertical="center"/>
    </xf>
    <xf numFmtId="49" fontId="54" fillId="5" borderId="4" xfId="218" applyNumberFormat="1" applyFont="1" applyFill="1" applyBorder="1" applyAlignment="1">
      <alignment vertical="center"/>
    </xf>
    <xf numFmtId="0" fontId="76" fillId="0" borderId="0" xfId="30" applyFont="1" applyAlignment="1">
      <alignment horizontal="left" vertical="center"/>
    </xf>
    <xf numFmtId="0" fontId="3" fillId="0" borderId="0" xfId="30" applyFont="1" applyAlignment="1">
      <alignment vertical="center"/>
    </xf>
    <xf numFmtId="49" fontId="37" fillId="0" borderId="1" xfId="30" applyNumberFormat="1" applyFont="1" applyFill="1" applyBorder="1" applyAlignment="1">
      <alignment horizontal="center" vertical="center" wrapText="1"/>
    </xf>
    <xf numFmtId="0" fontId="80" fillId="0" borderId="3" xfId="30" applyFont="1" applyFill="1" applyBorder="1" applyAlignment="1">
      <alignment horizontal="left" vertical="center" wrapText="1"/>
    </xf>
    <xf numFmtId="4" fontId="15" fillId="0" borderId="0" xfId="38" applyNumberFormat="1" applyFont="1" applyFill="1" applyAlignment="1">
      <alignment horizontal="center" vertical="center"/>
    </xf>
    <xf numFmtId="0" fontId="37" fillId="0" borderId="3" xfId="30" applyFont="1" applyFill="1" applyBorder="1" applyAlignment="1">
      <alignment horizontal="left" vertical="center" wrapText="1"/>
    </xf>
    <xf numFmtId="0" fontId="3" fillId="0" borderId="0" xfId="30" applyFont="1" applyFill="1" applyAlignment="1">
      <alignment vertical="center"/>
    </xf>
    <xf numFmtId="0" fontId="13" fillId="0" borderId="0" xfId="38" applyFont="1" applyFill="1" applyAlignment="1">
      <alignment horizontal="left" vertical="center"/>
    </xf>
    <xf numFmtId="0" fontId="32" fillId="0" borderId="0" xfId="38" applyFont="1" applyFill="1" applyAlignment="1">
      <alignment horizontal="center" vertical="top"/>
    </xf>
    <xf numFmtId="0" fontId="32" fillId="0" borderId="0" xfId="38" applyFont="1" applyFill="1" applyAlignment="1">
      <alignment vertical="center" wrapText="1"/>
    </xf>
    <xf numFmtId="0" fontId="15" fillId="0" borderId="2" xfId="30" applyFont="1" applyFill="1" applyBorder="1" applyAlignment="1"/>
    <xf numFmtId="0" fontId="83" fillId="0" borderId="0" xfId="111" applyFont="1"/>
    <xf numFmtId="0" fontId="8" fillId="0" borderId="0" xfId="38"/>
    <xf numFmtId="0" fontId="9" fillId="0" borderId="2" xfId="30" applyFont="1" applyBorder="1"/>
    <xf numFmtId="49" fontId="54" fillId="5" borderId="1" xfId="218" applyNumberFormat="1" applyFont="1" applyFill="1" applyBorder="1" applyAlignment="1">
      <alignment vertical="center"/>
    </xf>
    <xf numFmtId="49" fontId="54" fillId="5" borderId="1" xfId="218" applyNumberFormat="1" applyFont="1" applyFill="1" applyBorder="1" applyAlignment="1">
      <alignment vertical="center" wrapText="1"/>
    </xf>
    <xf numFmtId="0" fontId="37" fillId="0" borderId="1" xfId="223" applyFont="1" applyFill="1" applyBorder="1" applyAlignment="1">
      <alignment horizontal="left" vertical="center" wrapText="1"/>
    </xf>
    <xf numFmtId="0" fontId="49" fillId="0" borderId="0" xfId="30" applyFont="1" applyAlignment="1">
      <alignment horizontal="center" vertical="center" wrapText="1"/>
    </xf>
    <xf numFmtId="0" fontId="61" fillId="0" borderId="0" xfId="30" applyFont="1" applyAlignment="1"/>
    <xf numFmtId="0" fontId="9" fillId="0" borderId="0" xfId="30" applyFont="1" applyAlignment="1"/>
    <xf numFmtId="0" fontId="4" fillId="0" borderId="0" xfId="224" applyFont="1" applyBorder="1"/>
    <xf numFmtId="0" fontId="64" fillId="0" borderId="0" xfId="225" applyFont="1" applyFill="1" applyAlignment="1">
      <alignment vertical="center" wrapText="1"/>
    </xf>
    <xf numFmtId="0" fontId="64" fillId="0" borderId="0" xfId="225" applyFont="1" applyFill="1" applyAlignment="1">
      <alignment horizontal="center" vertical="center" wrapText="1"/>
    </xf>
    <xf numFmtId="0" fontId="11" fillId="0" borderId="0" xfId="226" applyFont="1"/>
    <xf numFmtId="0" fontId="12" fillId="0" borderId="0" xfId="226" applyFont="1" applyAlignment="1">
      <alignment vertical="center" wrapText="1"/>
    </xf>
    <xf numFmtId="0" fontId="12" fillId="2" borderId="1" xfId="226" applyFont="1" applyFill="1" applyBorder="1" applyAlignment="1">
      <alignment horizontal="center" vertical="center" wrapText="1"/>
    </xf>
    <xf numFmtId="0" fontId="69" fillId="0" borderId="1" xfId="226" applyNumberFormat="1" applyFont="1" applyBorder="1" applyAlignment="1">
      <alignment horizontal="center" vertical="center"/>
    </xf>
    <xf numFmtId="0" fontId="69" fillId="0" borderId="0" xfId="226" applyFont="1" applyAlignment="1">
      <alignment horizontal="center" vertical="center"/>
    </xf>
    <xf numFmtId="49" fontId="12" fillId="0" borderId="1" xfId="226" applyNumberFormat="1" applyFont="1" applyBorder="1" applyAlignment="1">
      <alignment horizontal="center" vertical="center"/>
    </xf>
    <xf numFmtId="0" fontId="12" fillId="0" borderId="1" xfId="226" applyNumberFormat="1" applyFont="1" applyBorder="1" applyAlignment="1">
      <alignment horizontal="center" vertical="center"/>
    </xf>
    <xf numFmtId="4" fontId="70" fillId="0" borderId="1" xfId="226" applyNumberFormat="1" applyFont="1" applyBorder="1" applyAlignment="1">
      <alignment horizontal="center" vertical="center"/>
    </xf>
    <xf numFmtId="4" fontId="12" fillId="0" borderId="0" xfId="226" applyNumberFormat="1" applyFont="1" applyAlignment="1">
      <alignment vertical="center"/>
    </xf>
    <xf numFmtId="0" fontId="12" fillId="0" borderId="0" xfId="226" applyFont="1" applyAlignment="1">
      <alignment vertical="center"/>
    </xf>
    <xf numFmtId="166" fontId="12" fillId="0" borderId="0" xfId="226" applyNumberFormat="1" applyFont="1" applyAlignment="1">
      <alignment vertical="center"/>
    </xf>
    <xf numFmtId="2" fontId="12" fillId="0" borderId="0" xfId="226" applyNumberFormat="1" applyFont="1" applyAlignment="1">
      <alignment vertical="center"/>
    </xf>
    <xf numFmtId="49" fontId="12" fillId="0" borderId="0" xfId="226" applyNumberFormat="1" applyFont="1" applyBorder="1" applyAlignment="1">
      <alignment horizontal="center" vertical="center"/>
    </xf>
    <xf numFmtId="4" fontId="70" fillId="0" borderId="0" xfId="226" applyNumberFormat="1" applyFont="1" applyBorder="1" applyAlignment="1">
      <alignment horizontal="center" vertical="center"/>
    </xf>
    <xf numFmtId="0" fontId="11" fillId="0" borderId="0" xfId="226" applyFont="1" applyAlignment="1">
      <alignment horizontal="center"/>
    </xf>
    <xf numFmtId="3" fontId="11" fillId="2" borderId="1" xfId="21" applyNumberFormat="1" applyFont="1" applyFill="1" applyBorder="1" applyAlignment="1">
      <alignment horizontal="center" vertical="center" wrapText="1"/>
    </xf>
    <xf numFmtId="0" fontId="27" fillId="0" borderId="0" xfId="86" applyFont="1" applyBorder="1" applyAlignment="1">
      <alignment horizontal="center" vertical="center" wrapText="1"/>
    </xf>
    <xf numFmtId="0" fontId="10" fillId="0" borderId="0" xfId="30" applyFont="1" applyAlignment="1">
      <alignment horizontal="center" vertical="center" wrapText="1"/>
    </xf>
    <xf numFmtId="0" fontId="11" fillId="2" borderId="1" xfId="26" applyFont="1" applyFill="1" applyBorder="1" applyAlignment="1">
      <alignment horizontal="center" vertical="center" wrapText="1"/>
    </xf>
    <xf numFmtId="3" fontId="11" fillId="2" borderId="1" xfId="26" applyNumberFormat="1" applyFont="1" applyFill="1" applyBorder="1" applyAlignment="1">
      <alignment horizontal="center" vertical="center" wrapText="1"/>
    </xf>
    <xf numFmtId="3" fontId="15" fillId="2" borderId="1" xfId="26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10" fontId="37" fillId="2" borderId="1" xfId="38" applyNumberFormat="1" applyFont="1" applyFill="1" applyBorder="1" applyAlignment="1">
      <alignment horizontal="center" vertical="center" wrapText="1"/>
    </xf>
    <xf numFmtId="0" fontId="37" fillId="2" borderId="3" xfId="38" applyFont="1" applyFill="1" applyBorder="1" applyAlignment="1">
      <alignment horizontal="center" vertical="center" wrapText="1"/>
    </xf>
    <xf numFmtId="0" fontId="37" fillId="2" borderId="5" xfId="38" applyFont="1" applyFill="1" applyBorder="1" applyAlignment="1">
      <alignment horizontal="center" vertical="center" wrapText="1"/>
    </xf>
    <xf numFmtId="0" fontId="37" fillId="2" borderId="8" xfId="211" applyFont="1" applyFill="1" applyBorder="1" applyAlignment="1">
      <alignment horizontal="center" vertical="center" wrapText="1"/>
    </xf>
    <xf numFmtId="0" fontId="37" fillId="2" borderId="9" xfId="211" applyFont="1" applyFill="1" applyBorder="1" applyAlignment="1">
      <alignment horizontal="center" vertical="center" wrapText="1"/>
    </xf>
    <xf numFmtId="0" fontId="64" fillId="0" borderId="0" xfId="221" applyFont="1" applyFill="1" applyAlignment="1">
      <alignment horizontal="center" vertical="center" wrapText="1"/>
    </xf>
    <xf numFmtId="0" fontId="49" fillId="0" borderId="0" xfId="30" applyFont="1" applyAlignment="1">
      <alignment horizontal="center" vertical="center" wrapText="1"/>
    </xf>
    <xf numFmtId="0" fontId="65" fillId="2" borderId="6" xfId="211" applyFont="1" applyFill="1" applyBorder="1" applyAlignment="1">
      <alignment horizontal="center" vertical="center" wrapText="1"/>
    </xf>
    <xf numFmtId="0" fontId="65" fillId="2" borderId="10" xfId="211" applyFont="1" applyFill="1" applyBorder="1" applyAlignment="1">
      <alignment horizontal="center" vertical="center" wrapText="1"/>
    </xf>
    <xf numFmtId="10" fontId="65" fillId="2" borderId="6" xfId="30" applyNumberFormat="1" applyFont="1" applyFill="1" applyBorder="1" applyAlignment="1">
      <alignment horizontal="center" vertical="center" wrapText="1"/>
    </xf>
    <xf numFmtId="10" fontId="65" fillId="2" borderId="10" xfId="30" applyNumberFormat="1" applyFont="1" applyFill="1" applyBorder="1" applyAlignment="1">
      <alignment horizontal="center" vertical="center" wrapText="1"/>
    </xf>
    <xf numFmtId="0" fontId="4" fillId="2" borderId="1" xfId="212" applyFont="1" applyFill="1" applyBorder="1" applyAlignment="1">
      <alignment horizontal="center" vertical="center" wrapText="1"/>
    </xf>
    <xf numFmtId="0" fontId="4" fillId="2" borderId="3" xfId="212" applyFont="1" applyFill="1" applyBorder="1" applyAlignment="1">
      <alignment horizontal="center" vertical="center" wrapText="1"/>
    </xf>
    <xf numFmtId="0" fontId="4" fillId="2" borderId="4" xfId="212" applyFont="1" applyFill="1" applyBorder="1" applyAlignment="1">
      <alignment horizontal="center" vertical="center" wrapText="1"/>
    </xf>
    <xf numFmtId="0" fontId="4" fillId="2" borderId="5" xfId="212" applyFont="1" applyFill="1" applyBorder="1" applyAlignment="1">
      <alignment horizontal="center" vertical="center" wrapText="1"/>
    </xf>
    <xf numFmtId="0" fontId="11" fillId="2" borderId="1" xfId="212" applyFont="1" applyFill="1" applyBorder="1" applyAlignment="1">
      <alignment horizontal="center" vertical="center" wrapText="1"/>
    </xf>
    <xf numFmtId="0" fontId="32" fillId="0" borderId="0" xfId="38" applyFont="1" applyFill="1" applyAlignment="1">
      <alignment horizontal="justify" vertical="top" wrapText="1"/>
    </xf>
    <xf numFmtId="0" fontId="32" fillId="0" borderId="0" xfId="38" applyFont="1" applyFill="1" applyAlignment="1">
      <alignment horizontal="left" vertical="top" wrapText="1"/>
    </xf>
    <xf numFmtId="0" fontId="11" fillId="0" borderId="0" xfId="30" applyFont="1" applyAlignment="1">
      <alignment horizontal="left" wrapText="1"/>
    </xf>
    <xf numFmtId="0" fontId="64" fillId="0" borderId="0" xfId="222" applyFont="1" applyFill="1" applyAlignment="1">
      <alignment horizontal="center" vertical="center" wrapText="1"/>
    </xf>
    <xf numFmtId="0" fontId="50" fillId="0" borderId="0" xfId="30" applyFont="1" applyFill="1" applyAlignment="1">
      <alignment horizontal="center" vertical="center" wrapText="1"/>
    </xf>
    <xf numFmtId="0" fontId="15" fillId="2" borderId="1" xfId="38" applyFont="1" applyFill="1" applyBorder="1" applyAlignment="1">
      <alignment horizontal="center" vertical="center" wrapText="1"/>
    </xf>
    <xf numFmtId="0" fontId="71" fillId="2" borderId="1" xfId="219" applyNumberFormat="1" applyFont="1" applyFill="1" applyBorder="1" applyAlignment="1">
      <alignment horizontal="center" vertical="center" wrapText="1"/>
    </xf>
    <xf numFmtId="0" fontId="15" fillId="2" borderId="3" xfId="38" applyFont="1" applyFill="1" applyBorder="1" applyAlignment="1">
      <alignment horizontal="center" vertical="center" wrapText="1"/>
    </xf>
    <xf numFmtId="0" fontId="15" fillId="2" borderId="5" xfId="38" applyFont="1" applyFill="1" applyBorder="1" applyAlignment="1">
      <alignment horizontal="center" vertical="center" wrapText="1"/>
    </xf>
    <xf numFmtId="0" fontId="11" fillId="2" borderId="1" xfId="226" applyFont="1" applyFill="1" applyBorder="1" applyAlignment="1">
      <alignment horizontal="center" vertical="center" wrapText="1"/>
    </xf>
    <xf numFmtId="0" fontId="64" fillId="0" borderId="0" xfId="225" applyFont="1" applyFill="1" applyAlignment="1">
      <alignment horizontal="center" vertical="center" wrapText="1"/>
    </xf>
    <xf numFmtId="0" fontId="65" fillId="2" borderId="7" xfId="211" applyFont="1" applyFill="1" applyBorder="1" applyAlignment="1">
      <alignment horizontal="center" vertical="center" wrapText="1"/>
    </xf>
    <xf numFmtId="10" fontId="65" fillId="2" borderId="7" xfId="30" applyNumberFormat="1" applyFont="1" applyFill="1" applyBorder="1" applyAlignment="1">
      <alignment horizontal="center" vertical="center" wrapText="1"/>
    </xf>
    <xf numFmtId="0" fontId="4" fillId="2" borderId="3" xfId="226" applyFont="1" applyFill="1" applyBorder="1" applyAlignment="1">
      <alignment horizontal="center" vertical="center" wrapText="1"/>
    </xf>
    <xf numFmtId="0" fontId="4" fillId="2" borderId="4" xfId="226" applyFont="1" applyFill="1" applyBorder="1" applyAlignment="1">
      <alignment horizontal="center" vertical="center" wrapText="1"/>
    </xf>
    <xf numFmtId="0" fontId="4" fillId="2" borderId="5" xfId="226" applyFont="1" applyFill="1" applyBorder="1" applyAlignment="1">
      <alignment horizontal="center" vertical="center" wrapText="1"/>
    </xf>
    <xf numFmtId="0" fontId="37" fillId="2" borderId="1" xfId="38" applyFont="1" applyFill="1" applyBorder="1" applyAlignment="1">
      <alignment horizontal="center" vertical="center" wrapText="1"/>
    </xf>
    <xf numFmtId="0" fontId="64" fillId="0" borderId="0" xfId="30" applyFont="1" applyFill="1" applyAlignment="1">
      <alignment horizontal="center" vertical="center" wrapText="1"/>
    </xf>
    <xf numFmtId="0" fontId="77" fillId="2" borderId="1" xfId="211" applyFont="1" applyFill="1" applyBorder="1" applyAlignment="1">
      <alignment horizontal="center" vertical="center" wrapText="1"/>
    </xf>
    <xf numFmtId="0" fontId="37" fillId="2" borderId="6" xfId="38" applyFont="1" applyFill="1" applyBorder="1" applyAlignment="1">
      <alignment horizontal="center" vertical="center" wrapText="1"/>
    </xf>
    <xf numFmtId="0" fontId="37" fillId="2" borderId="7" xfId="38" applyFont="1" applyFill="1" applyBorder="1" applyAlignment="1">
      <alignment horizontal="center" vertical="center" wrapText="1"/>
    </xf>
    <xf numFmtId="0" fontId="32" fillId="0" borderId="0" xfId="38" applyFont="1" applyFill="1" applyAlignment="1">
      <alignment horizontal="left" vertical="center" wrapText="1"/>
    </xf>
    <xf numFmtId="0" fontId="80" fillId="2" borderId="3" xfId="220" applyNumberFormat="1" applyFont="1" applyFill="1" applyBorder="1" applyAlignment="1">
      <alignment horizontal="center" vertical="center" wrapText="1"/>
    </xf>
    <xf numFmtId="0" fontId="80" fillId="2" borderId="5" xfId="220" applyNumberFormat="1" applyFont="1" applyFill="1" applyBorder="1" applyAlignment="1">
      <alignment horizontal="center" vertical="center" wrapText="1"/>
    </xf>
    <xf numFmtId="10" fontId="37" fillId="2" borderId="6" xfId="38" applyNumberFormat="1" applyFont="1" applyFill="1" applyBorder="1" applyAlignment="1">
      <alignment horizontal="center" vertical="center" wrapText="1"/>
    </xf>
    <xf numFmtId="10" fontId="37" fillId="2" borderId="7" xfId="38" applyNumberFormat="1" applyFont="1" applyFill="1" applyBorder="1" applyAlignment="1">
      <alignment horizontal="center" vertical="center" wrapText="1"/>
    </xf>
    <xf numFmtId="0" fontId="37" fillId="2" borderId="6" xfId="211" applyFont="1" applyFill="1" applyBorder="1" applyAlignment="1">
      <alignment horizontal="center" vertical="center" wrapText="1"/>
    </xf>
    <xf numFmtId="0" fontId="37" fillId="2" borderId="7" xfId="21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0" fontId="5" fillId="0" borderId="0" xfId="30" applyFont="1" applyAlignment="1">
      <alignment horizontal="center" vertical="center" wrapText="1"/>
    </xf>
    <xf numFmtId="49" fontId="48" fillId="0" borderId="1" xfId="210" applyNumberFormat="1" applyFont="1" applyFill="1" applyBorder="1" applyAlignment="1">
      <alignment horizontal="left" vertical="center"/>
    </xf>
    <xf numFmtId="49" fontId="24" fillId="0" borderId="1" xfId="210" applyNumberFormat="1" applyFont="1" applyFill="1" applyBorder="1" applyAlignment="1">
      <alignment horizontal="left" vertic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10" fontId="26" fillId="2" borderId="1" xfId="0" applyNumberFormat="1" applyFont="1" applyFill="1" applyBorder="1" applyAlignment="1">
      <alignment horizontal="center" vertical="center" wrapText="1"/>
    </xf>
    <xf numFmtId="2" fontId="26" fillId="2" borderId="1" xfId="0" applyNumberFormat="1" applyFont="1" applyFill="1" applyBorder="1" applyAlignment="1">
      <alignment horizontal="center" vertical="center" wrapText="1"/>
    </xf>
    <xf numFmtId="49" fontId="48" fillId="0" borderId="3" xfId="210" applyNumberFormat="1" applyFont="1" applyFill="1" applyBorder="1" applyAlignment="1">
      <alignment horizontal="left" vertical="center"/>
    </xf>
    <xf numFmtId="49" fontId="48" fillId="0" borderId="4" xfId="210" applyNumberFormat="1" applyFont="1" applyFill="1" applyBorder="1" applyAlignment="1">
      <alignment horizontal="left" vertical="center"/>
    </xf>
    <xf numFmtId="49" fontId="24" fillId="0" borderId="3" xfId="210" applyNumberFormat="1" applyFont="1" applyFill="1" applyBorder="1" applyAlignment="1">
      <alignment horizontal="left" vertical="center"/>
    </xf>
    <xf numFmtId="49" fontId="24" fillId="0" borderId="4" xfId="210" applyNumberFormat="1" applyFont="1" applyFill="1" applyBorder="1" applyAlignment="1">
      <alignment horizontal="left" vertical="center"/>
    </xf>
    <xf numFmtId="10" fontId="45" fillId="2" borderId="3" xfId="30" applyNumberFormat="1" applyFont="1" applyFill="1" applyBorder="1" applyAlignment="1">
      <alignment horizontal="center" vertical="center" wrapText="1"/>
    </xf>
    <xf numFmtId="10" fontId="26" fillId="2" borderId="5" xfId="30" applyNumberFormat="1" applyFont="1" applyFill="1" applyBorder="1" applyAlignment="1">
      <alignment horizontal="center" vertical="center" wrapText="1"/>
    </xf>
    <xf numFmtId="10" fontId="26" fillId="2" borderId="3" xfId="30" applyNumberFormat="1" applyFont="1" applyFill="1" applyBorder="1" applyAlignment="1">
      <alignment horizontal="center" vertical="center" wrapText="1"/>
    </xf>
    <xf numFmtId="2" fontId="26" fillId="2" borderId="6" xfId="30" applyNumberFormat="1" applyFont="1" applyFill="1" applyBorder="1" applyAlignment="1">
      <alignment horizontal="center" vertical="center" wrapText="1"/>
    </xf>
    <xf numFmtId="2" fontId="26" fillId="2" borderId="7" xfId="30" applyNumberFormat="1" applyFont="1" applyFill="1" applyBorder="1" applyAlignment="1">
      <alignment horizontal="center" vertical="center" wrapText="1"/>
    </xf>
    <xf numFmtId="2" fontId="45" fillId="2" borderId="6" xfId="30" applyNumberFormat="1" applyFont="1" applyFill="1" applyBorder="1" applyAlignment="1">
      <alignment horizontal="center" vertical="center" wrapText="1"/>
    </xf>
    <xf numFmtId="2" fontId="45" fillId="2" borderId="7" xfId="30" applyNumberFormat="1" applyFont="1" applyFill="1" applyBorder="1" applyAlignment="1">
      <alignment horizontal="center" vertical="center" wrapText="1"/>
    </xf>
    <xf numFmtId="2" fontId="45" fillId="2" borderId="1" xfId="30" applyNumberFormat="1" applyFont="1" applyFill="1" applyBorder="1" applyAlignment="1">
      <alignment horizontal="center" vertical="center" wrapText="1"/>
    </xf>
  </cellXfs>
  <cellStyles count="227">
    <cellStyle name="Normal_Sheet1" xfId="6"/>
    <cellStyle name="Normal_КСГ" xfId="7"/>
    <cellStyle name="Денежный 2" xfId="8"/>
    <cellStyle name="Обычный" xfId="0" builtinId="0"/>
    <cellStyle name="Обычный 10" xfId="9"/>
    <cellStyle name="Обычный 10 2" xfId="10"/>
    <cellStyle name="Обычный 10 2 2" xfId="11"/>
    <cellStyle name="Обычный 10 3" xfId="12"/>
    <cellStyle name="Обычный 11" xfId="13"/>
    <cellStyle name="Обычный 12" xfId="14"/>
    <cellStyle name="Обычный 13" xfId="15"/>
    <cellStyle name="Обычный 13 2" xfId="16"/>
    <cellStyle name="Обычный 13 2 2" xfId="17"/>
    <cellStyle name="Обычный 13 2 3" xfId="18"/>
    <cellStyle name="Обычный 13 2 4" xfId="19"/>
    <cellStyle name="Обычный 13 2 4 2" xfId="20"/>
    <cellStyle name="Обычный 13 2 4 3" xfId="21"/>
    <cellStyle name="Обычный 13 2 4 3 3" xfId="22"/>
    <cellStyle name="Обычный 13 2 5" xfId="23"/>
    <cellStyle name="Обычный 13 2 6" xfId="24"/>
    <cellStyle name="Обычный 13 2 6 2" xfId="25"/>
    <cellStyle name="Обычный 13 2 6 2 2" xfId="26"/>
    <cellStyle name="Обычный 13 2 6 2 2 2" xfId="27"/>
    <cellStyle name="Обычный 13 2 6 2 4" xfId="5"/>
    <cellStyle name="Обычный 13 3" xfId="28"/>
    <cellStyle name="Обычный 13 4" xfId="3"/>
    <cellStyle name="Обычный 13 4 2" xfId="29"/>
    <cellStyle name="Обычный 13 4 2 3" xfId="4"/>
    <cellStyle name="Обычный 14" xfId="30"/>
    <cellStyle name="Обычный 15" xfId="31"/>
    <cellStyle name="Обычный 16" xfId="32"/>
    <cellStyle name="Обычный 17" xfId="33"/>
    <cellStyle name="Обычный 18" xfId="34"/>
    <cellStyle name="Обычный 19" xfId="35"/>
    <cellStyle name="Обычный 2" xfId="2"/>
    <cellStyle name="Обычный 2 2" xfId="36"/>
    <cellStyle name="Обычный 2 2 2" xfId="37"/>
    <cellStyle name="Обычный 2 2 2 2" xfId="38"/>
    <cellStyle name="Обычный 2 2 3" xfId="39"/>
    <cellStyle name="Обычный 2 2 4" xfId="40"/>
    <cellStyle name="Обычный 2 2 5" xfId="41"/>
    <cellStyle name="Обычный 2 3" xfId="42"/>
    <cellStyle name="Обычный 2 4" xfId="43"/>
    <cellStyle name="Обычный 2 5" xfId="44"/>
    <cellStyle name="Обычный 2 5 2" xfId="45"/>
    <cellStyle name="Обычный 2 5 3" xfId="46"/>
    <cellStyle name="Обычный 2 5 3 2" xfId="212"/>
    <cellStyle name="Обычный 2 5 4" xfId="47"/>
    <cellStyle name="Обычный 2 5 4 2" xfId="226"/>
    <cellStyle name="Обычный 2 5 5" xfId="213"/>
    <cellStyle name="Обычный 2 6 2" xfId="48"/>
    <cellStyle name="Обычный 3" xfId="49"/>
    <cellStyle name="Обычный 3 2" xfId="50"/>
    <cellStyle name="Обычный 3 2 2" xfId="51"/>
    <cellStyle name="Обычный 3 2 2 2" xfId="52"/>
    <cellStyle name="Обычный 3 2 2 2 2" xfId="53"/>
    <cellStyle name="Обычный 3 2 2 2 3" xfId="54"/>
    <cellStyle name="Обычный 3 2 2 2 4" xfId="55"/>
    <cellStyle name="Обычный 3 2 2 2 4 2" xfId="56"/>
    <cellStyle name="Обычный 3 2 2 2 4 2 2" xfId="57"/>
    <cellStyle name="Обычный 3 2 2 2 4 2 2 2" xfId="58"/>
    <cellStyle name="Обычный 3 2 2 2 4 2 2 3" xfId="59"/>
    <cellStyle name="Обычный 3 2 2 2 4 2 2 3 2" xfId="60"/>
    <cellStyle name="Обычный 3 2 2 2 4 2 2 3 2 2" xfId="61"/>
    <cellStyle name="Обычный 3 2 2 3" xfId="62"/>
    <cellStyle name="Обычный 3 2 2 4" xfId="63"/>
    <cellStyle name="Обычный 3 2 2 5" xfId="64"/>
    <cellStyle name="Обычный 3 2 3" xfId="65"/>
    <cellStyle name="Обычный 3 2 3 10" xfId="66"/>
    <cellStyle name="Обычный 3 2 3 11" xfId="67"/>
    <cellStyle name="Обычный 3 2 3 12" xfId="68"/>
    <cellStyle name="Обычный 3 2 3 12 2" xfId="69"/>
    <cellStyle name="Обычный 3 2 3 12 2 2" xfId="70"/>
    <cellStyle name="Обычный 3 2 3 13" xfId="71"/>
    <cellStyle name="Обычный 3 2 3 13 2" xfId="72"/>
    <cellStyle name="Обычный 3 2 3 13 2 2" xfId="73"/>
    <cellStyle name="Обычный 3 2 3 14" xfId="74"/>
    <cellStyle name="Обычный 3 2 3 15" xfId="75"/>
    <cellStyle name="Обычный 3 2 3 15 2" xfId="224"/>
    <cellStyle name="Обычный 3 2 3 16" xfId="214"/>
    <cellStyle name="Обычный 3 2 3 2" xfId="76"/>
    <cellStyle name="Обычный 3 2 3 2 2" xfId="77"/>
    <cellStyle name="Обычный 3 2 3 2 2 2" xfId="78"/>
    <cellStyle name="Обычный 3 2 3 2 2 2 2" xfId="79"/>
    <cellStyle name="Обычный 3 2 3 2 2 2 2 2" xfId="80"/>
    <cellStyle name="Обычный 3 2 3 2 2 2 2 2 2" xfId="215"/>
    <cellStyle name="Обычный 3 2 3 2 2 2 3" xfId="81"/>
    <cellStyle name="Обычный 3 2 3 3" xfId="82"/>
    <cellStyle name="Обычный 3 2 3 4" xfId="83"/>
    <cellStyle name="Обычный 3 2 3 4 2" xfId="84"/>
    <cellStyle name="Обычный 3 2 3 4 3" xfId="85"/>
    <cellStyle name="Обычный 3 2 3 4 4" xfId="86"/>
    <cellStyle name="Обычный 3 2 3 5" xfId="87"/>
    <cellStyle name="Обычный 3 2 3 5 2" xfId="88"/>
    <cellStyle name="Обычный 3 2 3 5 2 2" xfId="89"/>
    <cellStyle name="Обычный 3 2 3 5 2 2 2" xfId="90"/>
    <cellStyle name="Обычный 3 2 3 5 2 2 3" xfId="91"/>
    <cellStyle name="Обычный 3 2 3 5 2 2 3 2" xfId="92"/>
    <cellStyle name="Обычный 3 2 3 5 2 2 3 2 2" xfId="93"/>
    <cellStyle name="Обычный 3 2 3 5 2 2 3 2 2 2" xfId="94"/>
    <cellStyle name="Обычный 3 2 3 5 2 3" xfId="95"/>
    <cellStyle name="Обычный 3 2 3 5 2 3 2" xfId="96"/>
    <cellStyle name="Обычный 3 2 3 5 2 3 2 2" xfId="97"/>
    <cellStyle name="Обычный 3 2 3 5 2 3 2 3" xfId="98"/>
    <cellStyle name="Обычный 3 2 3 5 2 4" xfId="99"/>
    <cellStyle name="Обычный 3 2 3 5 2 4 2" xfId="100"/>
    <cellStyle name="Обычный 3 2 3 5 3" xfId="101"/>
    <cellStyle name="Обычный 3 2 3 5 3 2" xfId="102"/>
    <cellStyle name="Обычный 3 2 3 5 3 2 2" xfId="103"/>
    <cellStyle name="Обычный 3 2 3 5 3 2 2 2" xfId="104"/>
    <cellStyle name="Обычный 3 2 3 5 4" xfId="105"/>
    <cellStyle name="Обычный 3 2 3 5 4 2" xfId="216"/>
    <cellStyle name="Обычный 3 2 3 6" xfId="106"/>
    <cellStyle name="Обычный 3 2 3 7" xfId="107"/>
    <cellStyle name="Обычный 3 2 3 8" xfId="108"/>
    <cellStyle name="Обычный 3 2 3 9" xfId="1"/>
    <cellStyle name="Обычный 3 2 3 9 2" xfId="109"/>
    <cellStyle name="Обычный 3 2 4" xfId="110"/>
    <cellStyle name="Обычный 3 3" xfId="111"/>
    <cellStyle name="Обычный 3 4" xfId="112"/>
    <cellStyle name="Обычный 3 4 2" xfId="113"/>
    <cellStyle name="Обычный 3 4 2 2" xfId="114"/>
    <cellStyle name="Обычный 3 4 2 2 2" xfId="115"/>
    <cellStyle name="Обычный 3 4 2 2 2 2" xfId="116"/>
    <cellStyle name="Обычный 3 4 2 2 2 3" xfId="117"/>
    <cellStyle name="Обычный 3 4 2 2 2 3 2" xfId="118"/>
    <cellStyle name="Обычный 3 4 2 2 2 3 2 2" xfId="217"/>
    <cellStyle name="Обычный 3 4 2 2 2 4" xfId="119"/>
    <cellStyle name="Обычный 3 4 2 2 2 4 2" xfId="218"/>
    <cellStyle name="Обычный 3 4 2 3" xfId="120"/>
    <cellStyle name="Обычный 3 5" xfId="121"/>
    <cellStyle name="Обычный 3 5 2" xfId="122"/>
    <cellStyle name="Обычный 3 5 2 2" xfId="123"/>
    <cellStyle name="Обычный 3 5 2 3" xfId="124"/>
    <cellStyle name="Обычный 3 5 3" xfId="125"/>
    <cellStyle name="Обычный 3 6" xfId="126"/>
    <cellStyle name="Обычный 3 6 2" xfId="127"/>
    <cellStyle name="Обычный 3 6 2 2" xfId="128"/>
    <cellStyle name="Обычный 3 7" xfId="129"/>
    <cellStyle name="Обычный 3 7 2" xfId="130"/>
    <cellStyle name="Обычный 3 7 2 2" xfId="131"/>
    <cellStyle name="Обычный 3 7 2 3" xfId="132"/>
    <cellStyle name="Обычный 3 7 3" xfId="133"/>
    <cellStyle name="Обычный 3 7 3 2" xfId="134"/>
    <cellStyle name="Обычный 3 7 3 3" xfId="135"/>
    <cellStyle name="Обычный 3 7 3 3 2" xfId="136"/>
    <cellStyle name="Обычный 3 7 3 3 2 2" xfId="137"/>
    <cellStyle name="Обычный 3 7 3 3 2 2 2" xfId="138"/>
    <cellStyle name="Обычный 3 7 3 3 2 2 2 2" xfId="139"/>
    <cellStyle name="Обычный 3 7 3 3 2 2 2 2 2" xfId="140"/>
    <cellStyle name="Обычный 3 7 3 3 2 2 3" xfId="141"/>
    <cellStyle name="Обычный 3 7 3 3 2 2 3 2" xfId="142"/>
    <cellStyle name="Обычный 3 7 3 3 2 2 3 3" xfId="143"/>
    <cellStyle name="Обычный 3 7 3 3 2 2 3 3 3" xfId="210"/>
    <cellStyle name="Обычный 3 7 3 3 2 2 3 4" xfId="144"/>
    <cellStyle name="Обычный 3 7 3 3 2 2 3 4 2" xfId="145"/>
    <cellStyle name="Обычный 3 7 3 3 2 2 3 4 3" xfId="146"/>
    <cellStyle name="Обычный 3 7 3 3 2 2 3 4 4" xfId="147"/>
    <cellStyle name="Обычный 3 7 3 4" xfId="148"/>
    <cellStyle name="Обычный 3 7 3 4 2" xfId="149"/>
    <cellStyle name="Обычный 3 7 3 4 2 2" xfId="150"/>
    <cellStyle name="Обычный 3 7 3 5" xfId="151"/>
    <cellStyle name="Обычный 3 7 3 5 2" xfId="152"/>
    <cellStyle name="Обычный 3 7 3 5 2 2" xfId="153"/>
    <cellStyle name="Обычный 3 7 3 5 2 3" xfId="154"/>
    <cellStyle name="Обычный 3 7 3 5 2 3 2" xfId="155"/>
    <cellStyle name="Обычный 3 7 3 5 2 4" xfId="156"/>
    <cellStyle name="Обычный 3 7 3 5 3" xfId="157"/>
    <cellStyle name="Обычный 3 7 3 5 3 2" xfId="158"/>
    <cellStyle name="Обычный 3 7 3 5 3 2 2" xfId="159"/>
    <cellStyle name="Обычный 3 7 3 5 4" xfId="160"/>
    <cellStyle name="Обычный 3 7 3 5 4 2" xfId="161"/>
    <cellStyle name="Обычный 3 7 3 5 5" xfId="162"/>
    <cellStyle name="Обычный 3 7 3 5 5 2" xfId="163"/>
    <cellStyle name="Обычный 3 7 3 5 5 2 2" xfId="219"/>
    <cellStyle name="Обычный 3 7 3 6" xfId="164"/>
    <cellStyle name="Обычный 3 7 3 6 2" xfId="165"/>
    <cellStyle name="Обычный 3 7 3 6 2 2" xfId="166"/>
    <cellStyle name="Обычный 3 7 3 6 2 2 2" xfId="167"/>
    <cellStyle name="Обычный 3 7 3 6 2 2 2 2" xfId="168"/>
    <cellStyle name="Обычный 3 7 3 6 2 3" xfId="169"/>
    <cellStyle name="Обычный 3 7 3 6 2 5" xfId="170"/>
    <cellStyle name="Обычный 3 7 3 6 3" xfId="171"/>
    <cellStyle name="Обычный 3 7 3 6 4" xfId="172"/>
    <cellStyle name="Обычный 3 7 3 6 4 2" xfId="173"/>
    <cellStyle name="Обычный 3 7 3 7" xfId="174"/>
    <cellStyle name="Обычный 3 7 3 7 2" xfId="220"/>
    <cellStyle name="Обычный 3 7 4" xfId="175"/>
    <cellStyle name="Обычный 3 7 5" xfId="176"/>
    <cellStyle name="Обычный 3 8" xfId="177"/>
    <cellStyle name="Обычный 4" xfId="178"/>
    <cellStyle name="Обычный 4 2" xfId="179"/>
    <cellStyle name="Обычный 4 2 3" xfId="180"/>
    <cellStyle name="Обычный 4 3" xfId="181"/>
    <cellStyle name="Обычный 4 4" xfId="182"/>
    <cellStyle name="Обычный 4 6" xfId="183"/>
    <cellStyle name="Обычный 5" xfId="184"/>
    <cellStyle name="Обычный 5 2" xfId="185"/>
    <cellStyle name="Обычный 5 2 2" xfId="186"/>
    <cellStyle name="Обычный 5 3" xfId="187"/>
    <cellStyle name="Обычный 6" xfId="188"/>
    <cellStyle name="Обычный 6 2" xfId="189"/>
    <cellStyle name="Обычный 6 2 2" xfId="190"/>
    <cellStyle name="Обычный 6 2 2 2" xfId="191"/>
    <cellStyle name="Обычный 6 2 2 2 2" xfId="192"/>
    <cellStyle name="Обычный 6 2 2 2 2 2" xfId="193"/>
    <cellStyle name="Обычный 6 2 2 2 2 2 2" xfId="194"/>
    <cellStyle name="Обычный 6 2 2 2 2 2 2 2" xfId="195"/>
    <cellStyle name="Обычный 6 2 3" xfId="196"/>
    <cellStyle name="Обычный 7" xfId="197"/>
    <cellStyle name="Обычный 7 2" xfId="198"/>
    <cellStyle name="Обычный 7 2 2" xfId="199"/>
    <cellStyle name="Обычный 7 2 2 2" xfId="200"/>
    <cellStyle name="Обычный 7 2 2 2 2" xfId="201"/>
    <cellStyle name="Обычный 7 2 3" xfId="202"/>
    <cellStyle name="Обычный 7 2 3 2" xfId="203"/>
    <cellStyle name="Обычный 7 2 4" xfId="204"/>
    <cellStyle name="Обычный 7 2 4 2" xfId="225"/>
    <cellStyle name="Обычный 7 2 5" xfId="221"/>
    <cellStyle name="Обычный 7 2 6" xfId="222"/>
    <cellStyle name="Обычный 8" xfId="205"/>
    <cellStyle name="Обычный 9" xfId="206"/>
    <cellStyle name="Обычный_Лист1" xfId="211"/>
    <cellStyle name="Обычный_Простые услуги" xfId="223"/>
    <cellStyle name="Процентный 2" xfId="207"/>
    <cellStyle name="Финансовый 2" xfId="208"/>
    <cellStyle name="Финансовый 3" xfId="209"/>
  </cellStyles>
  <dxfs count="5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8"/>
  <sheetViews>
    <sheetView zoomScale="75" zoomScaleNormal="75" workbookViewId="0">
      <pane xSplit="3" ySplit="13" topLeftCell="D23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N13" sqref="N13"/>
    </sheetView>
  </sheetViews>
  <sheetFormatPr defaultColWidth="9.125" defaultRowHeight="14.25"/>
  <cols>
    <col min="1" max="1" width="5" style="28" customWidth="1"/>
    <col min="2" max="2" width="33.75" style="41" customWidth="1"/>
    <col min="3" max="3" width="6.25" style="41" customWidth="1"/>
    <col min="4" max="4" width="22.25" style="28" customWidth="1"/>
    <col min="5" max="5" width="21.625" style="28" customWidth="1"/>
    <col min="6" max="6" width="16.625" style="28" customWidth="1"/>
    <col min="7" max="7" width="24.625" style="28" customWidth="1"/>
    <col min="8" max="8" width="16.25" style="28" customWidth="1"/>
    <col min="9" max="9" width="10.125" style="28" customWidth="1"/>
    <col min="10" max="10" width="19.125" style="28" customWidth="1"/>
    <col min="11" max="11" width="10.125" style="28" customWidth="1"/>
    <col min="12" max="12" width="24.75" style="28" customWidth="1"/>
    <col min="13" max="13" width="15.25" style="28" customWidth="1"/>
    <col min="14" max="14" width="9.875" style="28" customWidth="1"/>
    <col min="15" max="15" width="14.75" style="28" customWidth="1"/>
    <col min="16" max="16" width="17.75" style="27" customWidth="1"/>
    <col min="17" max="17" width="0.625" style="27" customWidth="1"/>
    <col min="18" max="16384" width="9.125" style="28"/>
  </cols>
  <sheetData>
    <row r="1" spans="1:17" s="6" customFormat="1" ht="18">
      <c r="P1" s="11" t="s">
        <v>91</v>
      </c>
    </row>
    <row r="2" spans="1:17" s="6" customFormat="1" ht="18">
      <c r="P2" s="12" t="s">
        <v>92</v>
      </c>
    </row>
    <row r="3" spans="1:17" s="6" customFormat="1" ht="18">
      <c r="P3" s="13" t="s">
        <v>186</v>
      </c>
    </row>
    <row r="4" spans="1:17" s="14" customFormat="1" ht="18">
      <c r="B4" s="15"/>
      <c r="C4" s="15"/>
      <c r="O4" s="16"/>
      <c r="P4" s="2" t="s">
        <v>122</v>
      </c>
      <c r="Q4" s="1"/>
    </row>
    <row r="5" spans="1:17" s="14" customFormat="1" ht="18">
      <c r="B5" s="15"/>
      <c r="C5" s="15"/>
      <c r="O5" s="17"/>
      <c r="P5" s="3" t="s">
        <v>0</v>
      </c>
      <c r="Q5" s="1"/>
    </row>
    <row r="6" spans="1:17" s="18" customFormat="1" ht="16.149999999999999" customHeight="1">
      <c r="P6" s="19"/>
      <c r="Q6" s="19"/>
    </row>
    <row r="7" spans="1:17" s="21" customFormat="1" ht="64.5" customHeight="1">
      <c r="A7" s="336" t="s">
        <v>93</v>
      </c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20"/>
    </row>
    <row r="8" spans="1:17" s="22" customFormat="1" ht="4.5" customHeight="1">
      <c r="D8" s="23"/>
      <c r="P8" s="4"/>
      <c r="Q8" s="4"/>
    </row>
    <row r="9" spans="1:17" s="22" customFormat="1" ht="45" customHeight="1">
      <c r="A9" s="337" t="s">
        <v>1</v>
      </c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5"/>
    </row>
    <row r="10" spans="1:17" s="24" customFormat="1" ht="5.25" customHeight="1">
      <c r="B10" s="25"/>
      <c r="C10" s="25"/>
      <c r="P10" s="26"/>
      <c r="Q10" s="26"/>
    </row>
    <row r="11" spans="1:17" ht="54" customHeight="1">
      <c r="A11" s="338" t="s">
        <v>4</v>
      </c>
      <c r="B11" s="338" t="s">
        <v>2</v>
      </c>
      <c r="C11" s="338"/>
      <c r="D11" s="338" t="s">
        <v>94</v>
      </c>
      <c r="E11" s="338"/>
      <c r="F11" s="339" t="s">
        <v>3</v>
      </c>
      <c r="G11" s="339" t="s">
        <v>95</v>
      </c>
      <c r="H11" s="339" t="s">
        <v>96</v>
      </c>
      <c r="I11" s="339" t="s">
        <v>97</v>
      </c>
      <c r="J11" s="340" t="s">
        <v>98</v>
      </c>
      <c r="K11" s="340" t="s">
        <v>99</v>
      </c>
      <c r="L11" s="340" t="s">
        <v>100</v>
      </c>
      <c r="M11" s="339" t="s">
        <v>101</v>
      </c>
      <c r="N11" s="339" t="s">
        <v>680</v>
      </c>
      <c r="O11" s="339" t="s">
        <v>102</v>
      </c>
      <c r="P11" s="335" t="s">
        <v>103</v>
      </c>
    </row>
    <row r="12" spans="1:17" ht="54" customHeight="1">
      <c r="A12" s="338"/>
      <c r="B12" s="29" t="s">
        <v>5</v>
      </c>
      <c r="C12" s="30" t="s">
        <v>6</v>
      </c>
      <c r="D12" s="29" t="s">
        <v>7</v>
      </c>
      <c r="E12" s="29" t="s">
        <v>104</v>
      </c>
      <c r="F12" s="339"/>
      <c r="G12" s="339"/>
      <c r="H12" s="339"/>
      <c r="I12" s="339"/>
      <c r="J12" s="340"/>
      <c r="K12" s="340"/>
      <c r="L12" s="340"/>
      <c r="M12" s="339"/>
      <c r="N12" s="339"/>
      <c r="O12" s="339"/>
      <c r="P12" s="335"/>
    </row>
    <row r="13" spans="1:17" s="35" customFormat="1" ht="15" customHeight="1">
      <c r="A13" s="31" t="s">
        <v>8</v>
      </c>
      <c r="B13" s="32">
        <v>2</v>
      </c>
      <c r="C13" s="31" t="s">
        <v>9</v>
      </c>
      <c r="D13" s="31" t="s">
        <v>10</v>
      </c>
      <c r="E13" s="32">
        <v>5</v>
      </c>
      <c r="F13" s="31" t="s">
        <v>11</v>
      </c>
      <c r="G13" s="31" t="s">
        <v>12</v>
      </c>
      <c r="H13" s="32">
        <v>8</v>
      </c>
      <c r="I13" s="31" t="s">
        <v>13</v>
      </c>
      <c r="J13" s="33" t="s">
        <v>14</v>
      </c>
      <c r="K13" s="33" t="s">
        <v>105</v>
      </c>
      <c r="L13" s="33" t="s">
        <v>106</v>
      </c>
      <c r="M13" s="31" t="s">
        <v>107</v>
      </c>
      <c r="N13" s="33" t="s">
        <v>108</v>
      </c>
      <c r="O13" s="31" t="s">
        <v>109</v>
      </c>
      <c r="P13" s="33" t="s">
        <v>110</v>
      </c>
      <c r="Q13" s="34"/>
    </row>
    <row r="14" spans="1:17" s="37" customFormat="1" ht="18" customHeight="1">
      <c r="A14" s="42"/>
      <c r="B14" s="43" t="s">
        <v>17</v>
      </c>
      <c r="C14" s="42"/>
      <c r="D14" s="43" t="s">
        <v>111</v>
      </c>
      <c r="E14" s="44"/>
      <c r="F14" s="45">
        <v>11837</v>
      </c>
      <c r="G14" s="46" t="s">
        <v>112</v>
      </c>
      <c r="H14" s="47">
        <v>100627764.91999996</v>
      </c>
      <c r="I14" s="46"/>
      <c r="J14" s="46"/>
      <c r="K14" s="48"/>
      <c r="L14" s="48"/>
      <c r="M14" s="47">
        <v>83737032.289999992</v>
      </c>
      <c r="N14" s="47"/>
      <c r="O14" s="47">
        <v>83737032.289999992</v>
      </c>
      <c r="P14" s="47">
        <v>83737032.289999992</v>
      </c>
      <c r="Q14" s="36"/>
    </row>
    <row r="15" spans="1:17" s="38" customFormat="1" ht="18" customHeight="1">
      <c r="A15" s="42" t="s">
        <v>8</v>
      </c>
      <c r="B15" s="43" t="s">
        <v>15</v>
      </c>
      <c r="C15" s="42"/>
      <c r="D15" s="43"/>
      <c r="E15" s="44"/>
      <c r="F15" s="45">
        <v>11365</v>
      </c>
      <c r="G15" s="46" t="s">
        <v>112</v>
      </c>
      <c r="H15" s="47">
        <v>97713067.759999961</v>
      </c>
      <c r="I15" s="46"/>
      <c r="J15" s="46"/>
      <c r="K15" s="48"/>
      <c r="L15" s="48"/>
      <c r="M15" s="47">
        <v>82373536.959999993</v>
      </c>
      <c r="N15" s="47"/>
      <c r="O15" s="47">
        <v>82373536.959999993</v>
      </c>
      <c r="P15" s="47">
        <v>82373536.959999993</v>
      </c>
      <c r="Q15" s="36"/>
    </row>
    <row r="16" spans="1:17" s="38" customFormat="1" ht="18" customHeight="1">
      <c r="A16" s="49" t="s">
        <v>19</v>
      </c>
      <c r="B16" s="50" t="s">
        <v>15</v>
      </c>
      <c r="C16" s="49" t="s">
        <v>16</v>
      </c>
      <c r="D16" s="50" t="s">
        <v>22</v>
      </c>
      <c r="E16" s="50" t="s">
        <v>25</v>
      </c>
      <c r="F16" s="51">
        <v>1308</v>
      </c>
      <c r="G16" s="50" t="s">
        <v>113</v>
      </c>
      <c r="H16" s="52">
        <v>5829584.3600000003</v>
      </c>
      <c r="I16" s="53" t="s">
        <v>114</v>
      </c>
      <c r="J16" s="53" t="s">
        <v>115</v>
      </c>
      <c r="K16" s="54">
        <v>0.70110000000000006</v>
      </c>
      <c r="L16" s="54">
        <v>9.7000000000000003E-3</v>
      </c>
      <c r="M16" s="52">
        <v>4087121.59</v>
      </c>
      <c r="N16" s="55">
        <v>12</v>
      </c>
      <c r="O16" s="52">
        <v>4087121.59</v>
      </c>
      <c r="P16" s="52">
        <v>4087121.59</v>
      </c>
      <c r="Q16" s="36"/>
    </row>
    <row r="17" spans="1:17" s="38" customFormat="1" ht="18" customHeight="1">
      <c r="A17" s="49" t="s">
        <v>20</v>
      </c>
      <c r="B17" s="50" t="s">
        <v>15</v>
      </c>
      <c r="C17" s="49" t="s">
        <v>16</v>
      </c>
      <c r="D17" s="50" t="s">
        <v>22</v>
      </c>
      <c r="E17" s="50" t="s">
        <v>27</v>
      </c>
      <c r="F17" s="51">
        <v>967</v>
      </c>
      <c r="G17" s="50" t="s">
        <v>113</v>
      </c>
      <c r="H17" s="52">
        <v>5829584.3600000003</v>
      </c>
      <c r="I17" s="53" t="s">
        <v>114</v>
      </c>
      <c r="J17" s="53" t="s">
        <v>115</v>
      </c>
      <c r="K17" s="54">
        <v>0.69889999999999997</v>
      </c>
      <c r="L17" s="54">
        <v>7.4999999999999997E-3</v>
      </c>
      <c r="M17" s="52">
        <v>4074296.51</v>
      </c>
      <c r="N17" s="55">
        <v>12</v>
      </c>
      <c r="O17" s="52">
        <v>4074296.51</v>
      </c>
      <c r="P17" s="52">
        <v>4074296.51</v>
      </c>
      <c r="Q17" s="36"/>
    </row>
    <row r="18" spans="1:17" s="38" customFormat="1" ht="18" customHeight="1">
      <c r="A18" s="49" t="s">
        <v>21</v>
      </c>
      <c r="B18" s="50" t="s">
        <v>15</v>
      </c>
      <c r="C18" s="49" t="s">
        <v>16</v>
      </c>
      <c r="D18" s="50" t="s">
        <v>29</v>
      </c>
      <c r="E18" s="50" t="s">
        <v>35</v>
      </c>
      <c r="F18" s="51">
        <v>401</v>
      </c>
      <c r="G18" s="50" t="s">
        <v>116</v>
      </c>
      <c r="H18" s="52">
        <v>2914697.16</v>
      </c>
      <c r="I18" s="53" t="s">
        <v>114</v>
      </c>
      <c r="J18" s="56" t="s">
        <v>117</v>
      </c>
      <c r="K18" s="54">
        <v>1.0065999999999999</v>
      </c>
      <c r="L18" s="54">
        <v>6.6E-3</v>
      </c>
      <c r="M18" s="52">
        <v>2933934.16</v>
      </c>
      <c r="N18" s="55">
        <v>12</v>
      </c>
      <c r="O18" s="52">
        <v>2933934.16</v>
      </c>
      <c r="P18" s="52">
        <v>2933934.16</v>
      </c>
      <c r="Q18" s="36"/>
    </row>
    <row r="19" spans="1:17" s="38" customFormat="1" ht="18" customHeight="1">
      <c r="A19" s="49" t="s">
        <v>23</v>
      </c>
      <c r="B19" s="50" t="s">
        <v>15</v>
      </c>
      <c r="C19" s="49" t="s">
        <v>16</v>
      </c>
      <c r="D19" s="50" t="s">
        <v>29</v>
      </c>
      <c r="E19" s="50" t="s">
        <v>37</v>
      </c>
      <c r="F19" s="51">
        <v>396</v>
      </c>
      <c r="G19" s="50" t="s">
        <v>116</v>
      </c>
      <c r="H19" s="52">
        <v>2914697.16</v>
      </c>
      <c r="I19" s="53" t="s">
        <v>114</v>
      </c>
      <c r="J19" s="56" t="s">
        <v>117</v>
      </c>
      <c r="K19" s="54">
        <v>1.0035000000000001</v>
      </c>
      <c r="L19" s="54">
        <v>3.5000000000000001E-3</v>
      </c>
      <c r="M19" s="52">
        <v>2924898.6</v>
      </c>
      <c r="N19" s="55">
        <v>12</v>
      </c>
      <c r="O19" s="52">
        <v>2924898.6</v>
      </c>
      <c r="P19" s="52">
        <v>2924898.6</v>
      </c>
      <c r="Q19" s="36"/>
    </row>
    <row r="20" spans="1:17" s="38" customFormat="1" ht="18" customHeight="1">
      <c r="A20" s="49" t="s">
        <v>24</v>
      </c>
      <c r="B20" s="50" t="s">
        <v>15</v>
      </c>
      <c r="C20" s="49" t="s">
        <v>16</v>
      </c>
      <c r="D20" s="50" t="s">
        <v>45</v>
      </c>
      <c r="E20" s="50" t="s">
        <v>47</v>
      </c>
      <c r="F20" s="51">
        <v>307</v>
      </c>
      <c r="G20" s="50" t="s">
        <v>116</v>
      </c>
      <c r="H20" s="52">
        <v>2914697.16</v>
      </c>
      <c r="I20" s="53" t="s">
        <v>114</v>
      </c>
      <c r="J20" s="56" t="s">
        <v>115</v>
      </c>
      <c r="K20" s="54">
        <v>0.79559999999999997</v>
      </c>
      <c r="L20" s="54">
        <v>4.4000000000000003E-3</v>
      </c>
      <c r="M20" s="52">
        <v>2318933.06</v>
      </c>
      <c r="N20" s="55">
        <v>12</v>
      </c>
      <c r="O20" s="52">
        <v>2318933.06</v>
      </c>
      <c r="P20" s="52">
        <v>2318933.06</v>
      </c>
      <c r="Q20" s="36"/>
    </row>
    <row r="21" spans="1:17" s="38" customFormat="1" ht="18" customHeight="1">
      <c r="A21" s="49" t="s">
        <v>26</v>
      </c>
      <c r="B21" s="50" t="s">
        <v>15</v>
      </c>
      <c r="C21" s="49" t="s">
        <v>16</v>
      </c>
      <c r="D21" s="50" t="s">
        <v>29</v>
      </c>
      <c r="E21" s="50" t="s">
        <v>39</v>
      </c>
      <c r="F21" s="51">
        <v>229</v>
      </c>
      <c r="G21" s="50" t="s">
        <v>116</v>
      </c>
      <c r="H21" s="52">
        <v>2914697.16</v>
      </c>
      <c r="I21" s="53" t="s">
        <v>114</v>
      </c>
      <c r="J21" s="56" t="s">
        <v>117</v>
      </c>
      <c r="K21" s="54">
        <v>1.0018</v>
      </c>
      <c r="L21" s="54">
        <v>1.8E-3</v>
      </c>
      <c r="M21" s="52">
        <v>2919943.61</v>
      </c>
      <c r="N21" s="55">
        <v>12</v>
      </c>
      <c r="O21" s="52">
        <v>2919943.61</v>
      </c>
      <c r="P21" s="52">
        <v>2919943.61</v>
      </c>
      <c r="Q21" s="36"/>
    </row>
    <row r="22" spans="1:17" s="38" customFormat="1" ht="18" customHeight="1">
      <c r="A22" s="49" t="s">
        <v>28</v>
      </c>
      <c r="B22" s="50" t="s">
        <v>15</v>
      </c>
      <c r="C22" s="49" t="s">
        <v>16</v>
      </c>
      <c r="D22" s="50" t="s">
        <v>29</v>
      </c>
      <c r="E22" s="50" t="s">
        <v>41</v>
      </c>
      <c r="F22" s="51">
        <v>179</v>
      </c>
      <c r="G22" s="50" t="s">
        <v>116</v>
      </c>
      <c r="H22" s="52">
        <v>2914697.16</v>
      </c>
      <c r="I22" s="53" t="s">
        <v>114</v>
      </c>
      <c r="J22" s="56" t="s">
        <v>115</v>
      </c>
      <c r="K22" s="54">
        <v>0.9244</v>
      </c>
      <c r="L22" s="54">
        <v>0</v>
      </c>
      <c r="M22" s="52">
        <v>2694346.05</v>
      </c>
      <c r="N22" s="55">
        <v>12</v>
      </c>
      <c r="O22" s="52">
        <v>2694346.05</v>
      </c>
      <c r="P22" s="52">
        <v>2694346.05</v>
      </c>
      <c r="Q22" s="36"/>
    </row>
    <row r="23" spans="1:17" s="38" customFormat="1" ht="18" customHeight="1">
      <c r="A23" s="49" t="s">
        <v>30</v>
      </c>
      <c r="B23" s="50" t="s">
        <v>15</v>
      </c>
      <c r="C23" s="49" t="s">
        <v>16</v>
      </c>
      <c r="D23" s="50" t="s">
        <v>29</v>
      </c>
      <c r="E23" s="57" t="s">
        <v>49</v>
      </c>
      <c r="F23" s="51">
        <v>110</v>
      </c>
      <c r="G23" s="50" t="s">
        <v>116</v>
      </c>
      <c r="H23" s="52">
        <v>2914697.16</v>
      </c>
      <c r="I23" s="53" t="s">
        <v>114</v>
      </c>
      <c r="J23" s="56" t="s">
        <v>115</v>
      </c>
      <c r="K23" s="54">
        <v>0.79349999999999998</v>
      </c>
      <c r="L23" s="54">
        <v>2.3E-3</v>
      </c>
      <c r="M23" s="52">
        <v>2312812.2000000002</v>
      </c>
      <c r="N23" s="55">
        <v>12</v>
      </c>
      <c r="O23" s="52">
        <v>2312812.2000000002</v>
      </c>
      <c r="P23" s="52">
        <v>2312812.2000000002</v>
      </c>
      <c r="Q23" s="36"/>
    </row>
    <row r="24" spans="1:17" s="38" customFormat="1" ht="18" customHeight="1">
      <c r="A24" s="49" t="s">
        <v>31</v>
      </c>
      <c r="B24" s="50" t="s">
        <v>15</v>
      </c>
      <c r="C24" s="49" t="s">
        <v>16</v>
      </c>
      <c r="D24" s="50" t="s">
        <v>45</v>
      </c>
      <c r="E24" s="50" t="s">
        <v>43</v>
      </c>
      <c r="F24" s="51">
        <v>107</v>
      </c>
      <c r="G24" s="50" t="s">
        <v>116</v>
      </c>
      <c r="H24" s="52">
        <v>2914697.16</v>
      </c>
      <c r="I24" s="53" t="s">
        <v>114</v>
      </c>
      <c r="J24" s="56" t="s">
        <v>115</v>
      </c>
      <c r="K24" s="54">
        <v>0.29199999999999998</v>
      </c>
      <c r="L24" s="54">
        <v>5.0000000000000001E-4</v>
      </c>
      <c r="M24" s="52">
        <v>851091.57</v>
      </c>
      <c r="N24" s="55">
        <v>12</v>
      </c>
      <c r="O24" s="52">
        <v>851091.57000000007</v>
      </c>
      <c r="P24" s="52">
        <v>851091.57</v>
      </c>
      <c r="Q24" s="36"/>
    </row>
    <row r="25" spans="1:17" s="38" customFormat="1" ht="18" customHeight="1">
      <c r="A25" s="49" t="s">
        <v>44</v>
      </c>
      <c r="B25" s="50" t="s">
        <v>15</v>
      </c>
      <c r="C25" s="49" t="s">
        <v>16</v>
      </c>
      <c r="D25" s="50" t="s">
        <v>45</v>
      </c>
      <c r="E25" s="50" t="s">
        <v>51</v>
      </c>
      <c r="F25" s="51">
        <v>70</v>
      </c>
      <c r="G25" s="50" t="s">
        <v>118</v>
      </c>
      <c r="H25" s="52">
        <v>2567848.2000000002</v>
      </c>
      <c r="I25" s="53" t="s">
        <v>114</v>
      </c>
      <c r="J25" s="56" t="s">
        <v>115</v>
      </c>
      <c r="K25" s="54">
        <v>0.88189999999999991</v>
      </c>
      <c r="L25" s="54">
        <v>5.0000000000000001E-4</v>
      </c>
      <c r="M25" s="52">
        <v>2264585.33</v>
      </c>
      <c r="N25" s="55">
        <v>12</v>
      </c>
      <c r="O25" s="52">
        <v>2264585.33</v>
      </c>
      <c r="P25" s="52">
        <v>2264585.33</v>
      </c>
      <c r="Q25" s="36"/>
    </row>
    <row r="26" spans="1:17" s="38" customFormat="1" ht="18" customHeight="1">
      <c r="A26" s="49" t="s">
        <v>32</v>
      </c>
      <c r="B26" s="50" t="s">
        <v>15</v>
      </c>
      <c r="C26" s="49" t="s">
        <v>16</v>
      </c>
      <c r="D26" s="58" t="s">
        <v>45</v>
      </c>
      <c r="E26" s="50" t="s">
        <v>53</v>
      </c>
      <c r="F26" s="51">
        <v>62</v>
      </c>
      <c r="G26" s="50" t="s">
        <v>118</v>
      </c>
      <c r="H26" s="52">
        <v>2567848.2000000002</v>
      </c>
      <c r="I26" s="53" t="s">
        <v>114</v>
      </c>
      <c r="J26" s="56" t="s">
        <v>117</v>
      </c>
      <c r="K26" s="59">
        <v>1</v>
      </c>
      <c r="L26" s="59">
        <v>0</v>
      </c>
      <c r="M26" s="60">
        <v>2567848.2000000002</v>
      </c>
      <c r="N26" s="51">
        <v>12</v>
      </c>
      <c r="O26" s="60">
        <v>2567848.2000000002</v>
      </c>
      <c r="P26" s="60">
        <v>2567848.2000000002</v>
      </c>
      <c r="Q26" s="36"/>
    </row>
    <row r="27" spans="1:17" s="38" customFormat="1" ht="18" customHeight="1">
      <c r="A27" s="49" t="s">
        <v>33</v>
      </c>
      <c r="B27" s="50" t="s">
        <v>15</v>
      </c>
      <c r="C27" s="49" t="s">
        <v>16</v>
      </c>
      <c r="D27" s="50" t="s">
        <v>55</v>
      </c>
      <c r="E27" s="50" t="s">
        <v>56</v>
      </c>
      <c r="F27" s="51">
        <v>1043</v>
      </c>
      <c r="G27" s="50" t="s">
        <v>113</v>
      </c>
      <c r="H27" s="52">
        <v>5829584.3600000003</v>
      </c>
      <c r="I27" s="53" t="s">
        <v>114</v>
      </c>
      <c r="J27" s="53" t="s">
        <v>115</v>
      </c>
      <c r="K27" s="54">
        <v>0.69989999999999997</v>
      </c>
      <c r="L27" s="54">
        <v>8.5000000000000006E-3</v>
      </c>
      <c r="M27" s="52">
        <v>4080126.09</v>
      </c>
      <c r="N27" s="55">
        <v>12</v>
      </c>
      <c r="O27" s="60">
        <v>4080126.09</v>
      </c>
      <c r="P27" s="52">
        <v>4080126.09</v>
      </c>
      <c r="Q27" s="36"/>
    </row>
    <row r="28" spans="1:17" s="38" customFormat="1" ht="18" customHeight="1">
      <c r="A28" s="49" t="s">
        <v>34</v>
      </c>
      <c r="B28" s="50" t="s">
        <v>15</v>
      </c>
      <c r="C28" s="49" t="s">
        <v>16</v>
      </c>
      <c r="D28" s="50" t="s">
        <v>55</v>
      </c>
      <c r="E28" s="61" t="s">
        <v>65</v>
      </c>
      <c r="F28" s="51">
        <v>783</v>
      </c>
      <c r="G28" s="50" t="s">
        <v>116</v>
      </c>
      <c r="H28" s="52">
        <v>2914697.16</v>
      </c>
      <c r="I28" s="53" t="s">
        <v>114</v>
      </c>
      <c r="J28" s="62" t="s">
        <v>117</v>
      </c>
      <c r="K28" s="59">
        <v>1.0109999999999999</v>
      </c>
      <c r="L28" s="59">
        <v>1.0999999999999999E-2</v>
      </c>
      <c r="M28" s="60">
        <v>2946758.83</v>
      </c>
      <c r="N28" s="51">
        <v>12</v>
      </c>
      <c r="O28" s="60">
        <v>2946758.83</v>
      </c>
      <c r="P28" s="60">
        <v>2946758.83</v>
      </c>
      <c r="Q28" s="36"/>
    </row>
    <row r="29" spans="1:17" s="38" customFormat="1" ht="18" customHeight="1">
      <c r="A29" s="49" t="s">
        <v>36</v>
      </c>
      <c r="B29" s="50" t="s">
        <v>15</v>
      </c>
      <c r="C29" s="49" t="s">
        <v>16</v>
      </c>
      <c r="D29" s="50" t="s">
        <v>55</v>
      </c>
      <c r="E29" s="50" t="s">
        <v>64</v>
      </c>
      <c r="F29" s="51">
        <v>838</v>
      </c>
      <c r="G29" s="50" t="s">
        <v>113</v>
      </c>
      <c r="H29" s="52">
        <v>5829584.3600000003</v>
      </c>
      <c r="I29" s="53" t="s">
        <v>114</v>
      </c>
      <c r="J29" s="62" t="s">
        <v>115</v>
      </c>
      <c r="K29" s="59">
        <v>0.52329999999999999</v>
      </c>
      <c r="L29" s="59">
        <v>6.0000000000000001E-3</v>
      </c>
      <c r="M29" s="60">
        <v>3050621.5</v>
      </c>
      <c r="N29" s="51">
        <v>12</v>
      </c>
      <c r="O29" s="60">
        <v>3050621.5</v>
      </c>
      <c r="P29" s="60">
        <v>3050621.5</v>
      </c>
      <c r="Q29" s="36"/>
    </row>
    <row r="30" spans="1:17" s="38" customFormat="1" ht="18" customHeight="1">
      <c r="A30" s="49" t="s">
        <v>46</v>
      </c>
      <c r="B30" s="50" t="s">
        <v>15</v>
      </c>
      <c r="C30" s="49" t="s">
        <v>16</v>
      </c>
      <c r="D30" s="50" t="s">
        <v>55</v>
      </c>
      <c r="E30" s="61" t="s">
        <v>66</v>
      </c>
      <c r="F30" s="51">
        <v>588</v>
      </c>
      <c r="G30" s="50" t="s">
        <v>116</v>
      </c>
      <c r="H30" s="52">
        <v>2914697.16</v>
      </c>
      <c r="I30" s="53" t="s">
        <v>114</v>
      </c>
      <c r="J30" s="62" t="s">
        <v>117</v>
      </c>
      <c r="K30" s="59">
        <v>1</v>
      </c>
      <c r="L30" s="59">
        <v>0</v>
      </c>
      <c r="M30" s="60">
        <v>2914697.16</v>
      </c>
      <c r="N30" s="51">
        <v>12</v>
      </c>
      <c r="O30" s="60">
        <v>2914697.16</v>
      </c>
      <c r="P30" s="60">
        <v>2914697.16</v>
      </c>
      <c r="Q30" s="36"/>
    </row>
    <row r="31" spans="1:17" s="40" customFormat="1" ht="18" customHeight="1">
      <c r="A31" s="49" t="s">
        <v>38</v>
      </c>
      <c r="B31" s="50" t="s">
        <v>15</v>
      </c>
      <c r="C31" s="49" t="s">
        <v>16</v>
      </c>
      <c r="D31" s="57" t="s">
        <v>55</v>
      </c>
      <c r="E31" s="57" t="s">
        <v>67</v>
      </c>
      <c r="F31" s="51">
        <v>379</v>
      </c>
      <c r="G31" s="50" t="s">
        <v>116</v>
      </c>
      <c r="H31" s="52">
        <v>2914697.16</v>
      </c>
      <c r="I31" s="53" t="s">
        <v>114</v>
      </c>
      <c r="J31" s="53" t="s">
        <v>117</v>
      </c>
      <c r="K31" s="54">
        <v>1.0036</v>
      </c>
      <c r="L31" s="54">
        <v>3.5999999999999999E-3</v>
      </c>
      <c r="M31" s="52">
        <v>2925190.07</v>
      </c>
      <c r="N31" s="55">
        <v>12</v>
      </c>
      <c r="O31" s="60">
        <v>2925190.07</v>
      </c>
      <c r="P31" s="52">
        <v>2925190.07</v>
      </c>
      <c r="Q31" s="39"/>
    </row>
    <row r="32" spans="1:17" s="38" customFormat="1" ht="18" customHeight="1">
      <c r="A32" s="49" t="s">
        <v>40</v>
      </c>
      <c r="B32" s="50" t="s">
        <v>15</v>
      </c>
      <c r="C32" s="49" t="s">
        <v>16</v>
      </c>
      <c r="D32" s="57" t="s">
        <v>55</v>
      </c>
      <c r="E32" s="61" t="s">
        <v>68</v>
      </c>
      <c r="F32" s="51">
        <v>363</v>
      </c>
      <c r="G32" s="50" t="s">
        <v>116</v>
      </c>
      <c r="H32" s="52">
        <v>2914697.16</v>
      </c>
      <c r="I32" s="53" t="s">
        <v>114</v>
      </c>
      <c r="J32" s="53" t="s">
        <v>117</v>
      </c>
      <c r="K32" s="54">
        <v>1.0047999999999999</v>
      </c>
      <c r="L32" s="54">
        <v>4.7999999999999996E-3</v>
      </c>
      <c r="M32" s="52">
        <v>2928687.71</v>
      </c>
      <c r="N32" s="55">
        <v>12</v>
      </c>
      <c r="O32" s="60">
        <v>2928687.71</v>
      </c>
      <c r="P32" s="52">
        <v>2928687.71</v>
      </c>
      <c r="Q32" s="36"/>
    </row>
    <row r="33" spans="1:17" s="38" customFormat="1" ht="18" customHeight="1">
      <c r="A33" s="49" t="s">
        <v>48</v>
      </c>
      <c r="B33" s="50" t="s">
        <v>15</v>
      </c>
      <c r="C33" s="49" t="s">
        <v>16</v>
      </c>
      <c r="D33" s="50" t="s">
        <v>55</v>
      </c>
      <c r="E33" s="50" t="s">
        <v>69</v>
      </c>
      <c r="F33" s="51">
        <v>299</v>
      </c>
      <c r="G33" s="50" t="s">
        <v>116</v>
      </c>
      <c r="H33" s="52">
        <v>2914697.16</v>
      </c>
      <c r="I33" s="53" t="s">
        <v>114</v>
      </c>
      <c r="J33" s="53" t="s">
        <v>117</v>
      </c>
      <c r="K33" s="54">
        <v>1.0029999999999999</v>
      </c>
      <c r="L33" s="54">
        <v>3.0000000000000001E-3</v>
      </c>
      <c r="M33" s="52">
        <v>2923441.25</v>
      </c>
      <c r="N33" s="55">
        <v>12</v>
      </c>
      <c r="O33" s="60">
        <v>2923441.25</v>
      </c>
      <c r="P33" s="52">
        <v>2923441.25</v>
      </c>
      <c r="Q33" s="36"/>
    </row>
    <row r="34" spans="1:17" s="38" customFormat="1" ht="18" customHeight="1">
      <c r="A34" s="49" t="s">
        <v>52</v>
      </c>
      <c r="B34" s="50" t="s">
        <v>15</v>
      </c>
      <c r="C34" s="49" t="s">
        <v>16</v>
      </c>
      <c r="D34" s="50" t="s">
        <v>55</v>
      </c>
      <c r="E34" s="50" t="s">
        <v>119</v>
      </c>
      <c r="F34" s="51">
        <v>275</v>
      </c>
      <c r="G34" s="50" t="s">
        <v>116</v>
      </c>
      <c r="H34" s="52">
        <v>2914697.16</v>
      </c>
      <c r="I34" s="53" t="s">
        <v>114</v>
      </c>
      <c r="J34" s="53" t="s">
        <v>117</v>
      </c>
      <c r="K34" s="54">
        <v>1.0029999999999999</v>
      </c>
      <c r="L34" s="54">
        <v>3.0000000000000001E-3</v>
      </c>
      <c r="M34" s="52">
        <v>2923441.25</v>
      </c>
      <c r="N34" s="55">
        <v>12</v>
      </c>
      <c r="O34" s="60">
        <v>2923441.25</v>
      </c>
      <c r="P34" s="52">
        <v>2923441.25</v>
      </c>
      <c r="Q34" s="36"/>
    </row>
    <row r="35" spans="1:17" s="38" customFormat="1" ht="18" customHeight="1">
      <c r="A35" s="49" t="s">
        <v>42</v>
      </c>
      <c r="B35" s="50" t="s">
        <v>15</v>
      </c>
      <c r="C35" s="49" t="s">
        <v>16</v>
      </c>
      <c r="D35" s="50" t="s">
        <v>55</v>
      </c>
      <c r="E35" s="50" t="s">
        <v>70</v>
      </c>
      <c r="F35" s="51">
        <v>191</v>
      </c>
      <c r="G35" s="50" t="s">
        <v>116</v>
      </c>
      <c r="H35" s="52">
        <v>2914697.16</v>
      </c>
      <c r="I35" s="53" t="s">
        <v>114</v>
      </c>
      <c r="J35" s="53" t="s">
        <v>115</v>
      </c>
      <c r="K35" s="54">
        <v>0.66890000000000005</v>
      </c>
      <c r="L35" s="54">
        <v>2E-3</v>
      </c>
      <c r="M35" s="52">
        <v>1949640.93</v>
      </c>
      <c r="N35" s="55">
        <v>12</v>
      </c>
      <c r="O35" s="60">
        <v>1949640.9299999997</v>
      </c>
      <c r="P35" s="52">
        <v>1949640.93</v>
      </c>
      <c r="Q35" s="36"/>
    </row>
    <row r="36" spans="1:17" s="38" customFormat="1" ht="18" customHeight="1">
      <c r="A36" s="49" t="s">
        <v>50</v>
      </c>
      <c r="B36" s="50" t="s">
        <v>15</v>
      </c>
      <c r="C36" s="49" t="s">
        <v>16</v>
      </c>
      <c r="D36" s="50" t="s">
        <v>55</v>
      </c>
      <c r="E36" s="50" t="s">
        <v>71</v>
      </c>
      <c r="F36" s="51">
        <v>121</v>
      </c>
      <c r="G36" s="50" t="s">
        <v>116</v>
      </c>
      <c r="H36" s="52">
        <v>2914697.16</v>
      </c>
      <c r="I36" s="53" t="s">
        <v>114</v>
      </c>
      <c r="J36" s="53" t="s">
        <v>115</v>
      </c>
      <c r="K36" s="54">
        <v>0.79290000000000005</v>
      </c>
      <c r="L36" s="54">
        <v>1.6999999999999999E-3</v>
      </c>
      <c r="M36" s="52">
        <v>2311063.38</v>
      </c>
      <c r="N36" s="55">
        <v>12</v>
      </c>
      <c r="O36" s="60">
        <v>2311063.38</v>
      </c>
      <c r="P36" s="52">
        <v>2311063.38</v>
      </c>
      <c r="Q36" s="36"/>
    </row>
    <row r="37" spans="1:17" s="38" customFormat="1" ht="18" customHeight="1">
      <c r="A37" s="49" t="s">
        <v>54</v>
      </c>
      <c r="B37" s="50" t="s">
        <v>15</v>
      </c>
      <c r="C37" s="49" t="s">
        <v>16</v>
      </c>
      <c r="D37" s="50" t="s">
        <v>55</v>
      </c>
      <c r="E37" s="50" t="s">
        <v>72</v>
      </c>
      <c r="F37" s="51">
        <v>71</v>
      </c>
      <c r="G37" s="57" t="s">
        <v>118</v>
      </c>
      <c r="H37" s="52">
        <v>2567848.2000000002</v>
      </c>
      <c r="I37" s="53" t="s">
        <v>114</v>
      </c>
      <c r="J37" s="53" t="s">
        <v>117</v>
      </c>
      <c r="K37" s="54">
        <v>1.0008999999999999</v>
      </c>
      <c r="L37" s="54">
        <v>8.9999999999999998E-4</v>
      </c>
      <c r="M37" s="52">
        <v>2570159.2599999998</v>
      </c>
      <c r="N37" s="55">
        <v>12</v>
      </c>
      <c r="O37" s="60">
        <v>2570159.2599999998</v>
      </c>
      <c r="P37" s="52">
        <v>2570159.2599999998</v>
      </c>
      <c r="Q37" s="36"/>
    </row>
    <row r="38" spans="1:17" s="38" customFormat="1" ht="18" customHeight="1">
      <c r="A38" s="49" t="s">
        <v>57</v>
      </c>
      <c r="B38" s="50" t="s">
        <v>15</v>
      </c>
      <c r="C38" s="49" t="s">
        <v>16</v>
      </c>
      <c r="D38" s="50" t="s">
        <v>74</v>
      </c>
      <c r="E38" s="50" t="s">
        <v>75</v>
      </c>
      <c r="F38" s="51">
        <v>251</v>
      </c>
      <c r="G38" s="50" t="s">
        <v>116</v>
      </c>
      <c r="H38" s="52">
        <v>2914697.16</v>
      </c>
      <c r="I38" s="53" t="s">
        <v>114</v>
      </c>
      <c r="J38" s="56" t="s">
        <v>117</v>
      </c>
      <c r="K38" s="54">
        <v>1.0029999999999999</v>
      </c>
      <c r="L38" s="54">
        <v>3.0000000000000001E-3</v>
      </c>
      <c r="M38" s="52">
        <v>2923441.25</v>
      </c>
      <c r="N38" s="55">
        <v>12</v>
      </c>
      <c r="O38" s="52">
        <v>2923441.25</v>
      </c>
      <c r="P38" s="52">
        <v>2923441.25</v>
      </c>
      <c r="Q38" s="36"/>
    </row>
    <row r="39" spans="1:17" s="38" customFormat="1" ht="18" customHeight="1">
      <c r="A39" s="49" t="s">
        <v>58</v>
      </c>
      <c r="B39" s="50" t="s">
        <v>15</v>
      </c>
      <c r="C39" s="49" t="s">
        <v>16</v>
      </c>
      <c r="D39" s="50" t="s">
        <v>76</v>
      </c>
      <c r="E39" s="50" t="s">
        <v>77</v>
      </c>
      <c r="F39" s="51">
        <v>200</v>
      </c>
      <c r="G39" s="50" t="s">
        <v>116</v>
      </c>
      <c r="H39" s="52">
        <v>2914697.16</v>
      </c>
      <c r="I39" s="53" t="s">
        <v>114</v>
      </c>
      <c r="J39" s="63" t="s">
        <v>115</v>
      </c>
      <c r="K39" s="54">
        <v>0.79320000000000002</v>
      </c>
      <c r="L39" s="54">
        <v>2E-3</v>
      </c>
      <c r="M39" s="52">
        <v>2311937.79</v>
      </c>
      <c r="N39" s="55">
        <v>12</v>
      </c>
      <c r="O39" s="52">
        <v>2311937.79</v>
      </c>
      <c r="P39" s="52">
        <v>2311937.79</v>
      </c>
      <c r="Q39" s="36"/>
    </row>
    <row r="40" spans="1:17" s="38" customFormat="1" ht="18" customHeight="1">
      <c r="A40" s="49" t="s">
        <v>73</v>
      </c>
      <c r="B40" s="50" t="s">
        <v>15</v>
      </c>
      <c r="C40" s="49" t="s">
        <v>16</v>
      </c>
      <c r="D40" s="50" t="s">
        <v>76</v>
      </c>
      <c r="E40" s="50" t="s">
        <v>120</v>
      </c>
      <c r="F40" s="51">
        <v>153</v>
      </c>
      <c r="G40" s="50" t="s">
        <v>116</v>
      </c>
      <c r="H40" s="52">
        <v>2914697.16</v>
      </c>
      <c r="I40" s="53" t="s">
        <v>114</v>
      </c>
      <c r="J40" s="63" t="s">
        <v>115</v>
      </c>
      <c r="K40" s="54">
        <v>0.7923</v>
      </c>
      <c r="L40" s="54">
        <v>1.1000000000000001E-3</v>
      </c>
      <c r="M40" s="52">
        <v>2309314.5600000001</v>
      </c>
      <c r="N40" s="55">
        <v>12</v>
      </c>
      <c r="O40" s="52">
        <v>2309314.5600000001</v>
      </c>
      <c r="P40" s="52">
        <v>2309314.5600000001</v>
      </c>
      <c r="Q40" s="36"/>
    </row>
    <row r="41" spans="1:17" s="38" customFormat="1" ht="18" customHeight="1">
      <c r="A41" s="49" t="s">
        <v>59</v>
      </c>
      <c r="B41" s="50" t="s">
        <v>15</v>
      </c>
      <c r="C41" s="49" t="s">
        <v>16</v>
      </c>
      <c r="D41" s="50" t="s">
        <v>78</v>
      </c>
      <c r="E41" s="50" t="s">
        <v>80</v>
      </c>
      <c r="F41" s="51">
        <v>448</v>
      </c>
      <c r="G41" s="50" t="s">
        <v>116</v>
      </c>
      <c r="H41" s="52">
        <v>2914697.16</v>
      </c>
      <c r="I41" s="53" t="s">
        <v>114</v>
      </c>
      <c r="J41" s="56" t="s">
        <v>117</v>
      </c>
      <c r="K41" s="54">
        <v>1.0102</v>
      </c>
      <c r="L41" s="54">
        <v>1.0200000000000001E-2</v>
      </c>
      <c r="M41" s="52">
        <v>2944427.07</v>
      </c>
      <c r="N41" s="55">
        <v>12</v>
      </c>
      <c r="O41" s="52">
        <v>2944427.07</v>
      </c>
      <c r="P41" s="52">
        <v>2944427.07</v>
      </c>
      <c r="Q41" s="36"/>
    </row>
    <row r="42" spans="1:17" s="38" customFormat="1" ht="18" customHeight="1">
      <c r="A42" s="49" t="s">
        <v>60</v>
      </c>
      <c r="B42" s="50" t="s">
        <v>15</v>
      </c>
      <c r="C42" s="49" t="s">
        <v>16</v>
      </c>
      <c r="D42" s="50" t="s">
        <v>78</v>
      </c>
      <c r="E42" s="64" t="s">
        <v>79</v>
      </c>
      <c r="F42" s="51">
        <v>616</v>
      </c>
      <c r="G42" s="50" t="s">
        <v>116</v>
      </c>
      <c r="H42" s="52">
        <v>2914697.16</v>
      </c>
      <c r="I42" s="53" t="s">
        <v>114</v>
      </c>
      <c r="J42" s="56" t="s">
        <v>117</v>
      </c>
      <c r="K42" s="54">
        <v>1.0147999999999999</v>
      </c>
      <c r="L42" s="54">
        <v>1.4800000000000001E-2</v>
      </c>
      <c r="M42" s="52">
        <v>2957834.68</v>
      </c>
      <c r="N42" s="55">
        <v>12</v>
      </c>
      <c r="O42" s="52">
        <v>2957834.68</v>
      </c>
      <c r="P42" s="52">
        <v>2957834.68</v>
      </c>
      <c r="Q42" s="36"/>
    </row>
    <row r="43" spans="1:17" s="38" customFormat="1" ht="18" customHeight="1">
      <c r="A43" s="49" t="s">
        <v>61</v>
      </c>
      <c r="B43" s="50" t="s">
        <v>15</v>
      </c>
      <c r="C43" s="49" t="s">
        <v>16</v>
      </c>
      <c r="D43" s="50" t="s">
        <v>78</v>
      </c>
      <c r="E43" s="50" t="s">
        <v>81</v>
      </c>
      <c r="F43" s="51">
        <v>347</v>
      </c>
      <c r="G43" s="50" t="s">
        <v>116</v>
      </c>
      <c r="H43" s="52">
        <v>2914697.16</v>
      </c>
      <c r="I43" s="53" t="s">
        <v>114</v>
      </c>
      <c r="J43" s="56" t="s">
        <v>115</v>
      </c>
      <c r="K43" s="54">
        <v>0.67180000000000006</v>
      </c>
      <c r="L43" s="54">
        <v>4.8999999999999998E-3</v>
      </c>
      <c r="M43" s="52">
        <v>1958093.55</v>
      </c>
      <c r="N43" s="55">
        <v>12</v>
      </c>
      <c r="O43" s="52">
        <v>1958093.5499999998</v>
      </c>
      <c r="P43" s="52">
        <v>1958093.55</v>
      </c>
      <c r="Q43" s="36"/>
    </row>
    <row r="44" spans="1:17" s="38" customFormat="1" ht="18" customHeight="1">
      <c r="A44" s="49" t="s">
        <v>62</v>
      </c>
      <c r="B44" s="50" t="s">
        <v>15</v>
      </c>
      <c r="C44" s="49" t="s">
        <v>16</v>
      </c>
      <c r="D44" s="50" t="s">
        <v>78</v>
      </c>
      <c r="E44" s="50" t="s">
        <v>82</v>
      </c>
      <c r="F44" s="51">
        <v>74</v>
      </c>
      <c r="G44" s="50" t="s">
        <v>118</v>
      </c>
      <c r="H44" s="52">
        <v>2567848.2000000002</v>
      </c>
      <c r="I44" s="53" t="s">
        <v>114</v>
      </c>
      <c r="J44" s="56" t="s">
        <v>117</v>
      </c>
      <c r="K44" s="54">
        <v>1.0015000000000001</v>
      </c>
      <c r="L44" s="54">
        <v>1.5E-3</v>
      </c>
      <c r="M44" s="52">
        <v>2571699.9700000002</v>
      </c>
      <c r="N44" s="55">
        <v>12</v>
      </c>
      <c r="O44" s="52">
        <v>2571699.9700000002</v>
      </c>
      <c r="P44" s="52">
        <v>2571699.9700000002</v>
      </c>
      <c r="Q44" s="36"/>
    </row>
    <row r="45" spans="1:17" ht="18" customHeight="1">
      <c r="A45" s="49" t="s">
        <v>63</v>
      </c>
      <c r="B45" s="50" t="s">
        <v>15</v>
      </c>
      <c r="C45" s="49" t="s">
        <v>16</v>
      </c>
      <c r="D45" s="50" t="s">
        <v>83</v>
      </c>
      <c r="E45" s="50" t="s">
        <v>84</v>
      </c>
      <c r="F45" s="51">
        <v>189</v>
      </c>
      <c r="G45" s="50" t="s">
        <v>116</v>
      </c>
      <c r="H45" s="52">
        <v>2914697.16</v>
      </c>
      <c r="I45" s="53" t="s">
        <v>114</v>
      </c>
      <c r="J45" s="63" t="s">
        <v>117</v>
      </c>
      <c r="K45" s="54">
        <v>1.0028999999999999</v>
      </c>
      <c r="L45" s="54">
        <v>2.8999999999999998E-3</v>
      </c>
      <c r="M45" s="52">
        <v>2923149.78</v>
      </c>
      <c r="N45" s="55">
        <v>12</v>
      </c>
      <c r="O45" s="52">
        <v>2923149.78</v>
      </c>
      <c r="P45" s="52">
        <v>2923149.78</v>
      </c>
    </row>
    <row r="46" spans="1:17" ht="15">
      <c r="A46" s="42" t="s">
        <v>121</v>
      </c>
      <c r="B46" s="43" t="s">
        <v>88</v>
      </c>
      <c r="C46" s="42"/>
      <c r="D46" s="43"/>
      <c r="E46" s="44"/>
      <c r="F46" s="45">
        <v>472</v>
      </c>
      <c r="G46" s="46" t="s">
        <v>112</v>
      </c>
      <c r="H46" s="47">
        <v>2914697.16</v>
      </c>
      <c r="I46" s="46"/>
      <c r="J46" s="46"/>
      <c r="K46" s="48"/>
      <c r="L46" s="48"/>
      <c r="M46" s="47">
        <v>1363495.33</v>
      </c>
      <c r="N46" s="47"/>
      <c r="O46" s="47">
        <v>1363495.33</v>
      </c>
      <c r="P46" s="47">
        <v>1363495.33</v>
      </c>
    </row>
    <row r="47" spans="1:17">
      <c r="A47" s="49" t="s">
        <v>85</v>
      </c>
      <c r="B47" s="50" t="s">
        <v>88</v>
      </c>
      <c r="C47" s="49" t="s">
        <v>89</v>
      </c>
      <c r="D47" s="50" t="s">
        <v>18</v>
      </c>
      <c r="E47" s="50" t="s">
        <v>90</v>
      </c>
      <c r="F47" s="51">
        <v>472</v>
      </c>
      <c r="G47" s="50" t="s">
        <v>116</v>
      </c>
      <c r="H47" s="52">
        <v>2914697.16</v>
      </c>
      <c r="I47" s="53" t="s">
        <v>114</v>
      </c>
      <c r="J47" s="53" t="s">
        <v>115</v>
      </c>
      <c r="K47" s="54">
        <v>0.46779999999999999</v>
      </c>
      <c r="L47" s="54">
        <v>9.7000000000000003E-3</v>
      </c>
      <c r="M47" s="52">
        <v>1363495.33</v>
      </c>
      <c r="N47" s="55">
        <v>12</v>
      </c>
      <c r="O47" s="52">
        <v>1363495.33</v>
      </c>
      <c r="P47" s="52">
        <v>1363495.33</v>
      </c>
    </row>
    <row r="48" spans="1:17">
      <c r="E48" s="9"/>
      <c r="F48" s="9"/>
      <c r="G48" s="9"/>
      <c r="H48" s="9"/>
      <c r="I48" s="9"/>
      <c r="J48" s="9"/>
      <c r="K48" s="9"/>
      <c r="L48" s="65" t="s">
        <v>123</v>
      </c>
    </row>
  </sheetData>
  <autoFilter ref="A13:O45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conditionalFormatting sqref="J14:J47">
    <cfRule type="containsText" dxfId="4" priority="1" operator="containsText" text="не соответствует">
      <formula>NOT(ISERROR(SEARCH("не соответствует",J14)))</formula>
    </cfRule>
  </conditionalFormatting>
  <printOptions horizontalCentered="1"/>
  <pageMargins left="0.39370078740157483" right="0.39370078740157483" top="0.98425196850393704" bottom="0.39370078740157483" header="0.78740157480314965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30"/>
  <sheetViews>
    <sheetView zoomScale="75" zoomScaleNormal="75" workbookViewId="0">
      <pane ySplit="15" topLeftCell="A16" activePane="bottomLeft" state="frozen"/>
      <selection activeCell="E150" sqref="E150"/>
      <selection pane="bottomLeft" activeCell="A21" sqref="A21:XFD21"/>
    </sheetView>
  </sheetViews>
  <sheetFormatPr defaultColWidth="7.625" defaultRowHeight="18.75"/>
  <cols>
    <col min="1" max="1" width="15.25" style="94" customWidth="1"/>
    <col min="2" max="2" width="6.75" style="124" customWidth="1"/>
    <col min="3" max="3" width="18.25" style="124" customWidth="1"/>
    <col min="4" max="4" width="18" style="124" customWidth="1"/>
    <col min="5" max="5" width="28.5" style="124" customWidth="1"/>
    <col min="6" max="6" width="5.25" style="135" customWidth="1"/>
    <col min="7" max="7" width="27" style="124" customWidth="1"/>
    <col min="8" max="8" width="9.75" style="135" customWidth="1"/>
    <col min="9" max="10" width="11.625" style="125" customWidth="1"/>
    <col min="11" max="11" width="45.25" style="125" customWidth="1"/>
    <col min="12" max="12" width="13.5" style="125" customWidth="1"/>
    <col min="13" max="97" width="24.25" style="125" customWidth="1"/>
    <col min="98" max="16384" width="7.625" style="94"/>
  </cols>
  <sheetData>
    <row r="1" spans="1:97" s="6" customFormat="1" ht="18">
      <c r="K1" s="11" t="s">
        <v>124</v>
      </c>
    </row>
    <row r="2" spans="1:97" s="6" customFormat="1" ht="18">
      <c r="K2" s="12" t="s">
        <v>92</v>
      </c>
    </row>
    <row r="3" spans="1:97" s="6" customFormat="1" ht="18">
      <c r="K3" s="13" t="s">
        <v>186</v>
      </c>
    </row>
    <row r="4" spans="1:97">
      <c r="B4" s="95"/>
      <c r="C4" s="95"/>
      <c r="D4" s="95"/>
      <c r="E4" s="95"/>
      <c r="F4" s="95"/>
      <c r="G4" s="95"/>
      <c r="H4" s="95"/>
      <c r="I4" s="95"/>
      <c r="J4" s="94"/>
      <c r="K4" s="96" t="s">
        <v>670</v>
      </c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</row>
    <row r="5" spans="1:97">
      <c r="B5" s="95"/>
      <c r="C5" s="95"/>
      <c r="D5" s="95"/>
      <c r="E5" s="95"/>
      <c r="F5" s="95"/>
      <c r="G5" s="95"/>
      <c r="H5" s="95"/>
      <c r="I5" s="95"/>
      <c r="J5" s="94"/>
      <c r="K5" s="97" t="s">
        <v>187</v>
      </c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</row>
    <row r="6" spans="1:97" s="98" customFormat="1" ht="16.149999999999999" customHeight="1"/>
    <row r="7" spans="1:97" ht="18" customHeight="1">
      <c r="A7" s="341" t="s">
        <v>188</v>
      </c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</row>
    <row r="8" spans="1:97" ht="8.25" customHeight="1">
      <c r="B8" s="99"/>
      <c r="C8" s="99"/>
      <c r="D8" s="99"/>
      <c r="E8" s="99"/>
      <c r="F8" s="99"/>
      <c r="G8" s="99"/>
      <c r="H8" s="99"/>
      <c r="I8" s="99"/>
      <c r="J8" s="99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</row>
    <row r="9" spans="1:97" ht="24" customHeight="1">
      <c r="A9" s="342" t="s">
        <v>189</v>
      </c>
      <c r="B9" s="342"/>
      <c r="C9" s="342"/>
      <c r="D9" s="342"/>
      <c r="E9" s="342"/>
      <c r="F9" s="342"/>
      <c r="G9" s="342"/>
      <c r="H9" s="342"/>
      <c r="I9" s="342"/>
      <c r="J9" s="342"/>
      <c r="K9" s="342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</row>
    <row r="10" spans="1:97" customFormat="1" ht="3.75" customHeight="1">
      <c r="B10" s="100"/>
      <c r="C10" s="100"/>
      <c r="D10" s="100"/>
      <c r="E10" s="100"/>
      <c r="F10" s="101"/>
      <c r="G10" s="100"/>
      <c r="H10" s="100"/>
    </row>
    <row r="11" spans="1:97" customFormat="1" ht="45" customHeight="1">
      <c r="A11" s="343" t="s">
        <v>1</v>
      </c>
      <c r="B11" s="343"/>
      <c r="C11" s="343"/>
      <c r="D11" s="343"/>
      <c r="E11" s="343"/>
      <c r="F11" s="343"/>
      <c r="G11" s="343"/>
      <c r="H11" s="343"/>
      <c r="I11" s="343"/>
      <c r="J11" s="343"/>
      <c r="K11" s="343"/>
    </row>
    <row r="12" spans="1:97" ht="8.65" customHeight="1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</row>
    <row r="13" spans="1:97" ht="46.5" customHeight="1">
      <c r="A13" s="344" t="s">
        <v>190</v>
      </c>
      <c r="B13" s="345" t="s">
        <v>191</v>
      </c>
      <c r="C13" s="346"/>
      <c r="D13" s="345" t="s">
        <v>192</v>
      </c>
      <c r="E13" s="346"/>
      <c r="F13" s="345" t="s">
        <v>193</v>
      </c>
      <c r="G13" s="346"/>
      <c r="H13" s="344" t="s">
        <v>194</v>
      </c>
      <c r="I13" s="347" t="s">
        <v>195</v>
      </c>
      <c r="J13" s="348"/>
      <c r="K13" s="344" t="s">
        <v>196</v>
      </c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</row>
    <row r="14" spans="1:97" s="107" customFormat="1" ht="49.5" customHeight="1">
      <c r="A14" s="344"/>
      <c r="B14" s="103" t="s">
        <v>197</v>
      </c>
      <c r="C14" s="104" t="s">
        <v>5</v>
      </c>
      <c r="D14" s="104" t="s">
        <v>6</v>
      </c>
      <c r="E14" s="104" t="s">
        <v>5</v>
      </c>
      <c r="F14" s="104" t="s">
        <v>6</v>
      </c>
      <c r="G14" s="104" t="s">
        <v>5</v>
      </c>
      <c r="H14" s="344"/>
      <c r="I14" s="105" t="s">
        <v>198</v>
      </c>
      <c r="J14" s="105" t="s">
        <v>199</v>
      </c>
      <c r="K14" s="344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</row>
    <row r="15" spans="1:97" s="110" customFormat="1" ht="15.75" customHeight="1">
      <c r="A15" s="108">
        <v>1</v>
      </c>
      <c r="B15" s="108">
        <v>2</v>
      </c>
      <c r="C15" s="108">
        <v>3</v>
      </c>
      <c r="D15" s="108">
        <v>4</v>
      </c>
      <c r="E15" s="108">
        <v>5</v>
      </c>
      <c r="F15" s="108">
        <v>6</v>
      </c>
      <c r="G15" s="108">
        <v>7</v>
      </c>
      <c r="H15" s="108">
        <v>8</v>
      </c>
      <c r="I15" s="108">
        <v>9</v>
      </c>
      <c r="J15" s="108">
        <v>10</v>
      </c>
      <c r="K15" s="108">
        <v>11</v>
      </c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109"/>
      <c r="CP15" s="109"/>
      <c r="CQ15" s="109"/>
      <c r="CR15" s="109"/>
      <c r="CS15" s="109"/>
    </row>
    <row r="16" spans="1:97" s="115" customFormat="1" ht="28.5" customHeight="1">
      <c r="A16" s="111">
        <v>234</v>
      </c>
      <c r="B16" s="112" t="s">
        <v>200</v>
      </c>
      <c r="C16" s="113"/>
      <c r="D16" s="113"/>
      <c r="E16" s="113"/>
      <c r="F16" s="113"/>
      <c r="G16" s="113"/>
      <c r="H16" s="113"/>
      <c r="I16" s="113"/>
      <c r="J16" s="113"/>
      <c r="K16" s="114"/>
    </row>
    <row r="17" spans="1:13" s="124" customFormat="1" ht="48" customHeight="1">
      <c r="A17" s="116">
        <v>234</v>
      </c>
      <c r="B17" s="117"/>
      <c r="C17" s="118"/>
      <c r="D17" s="75" t="s">
        <v>201</v>
      </c>
      <c r="E17" s="74" t="s">
        <v>202</v>
      </c>
      <c r="F17" s="119">
        <v>304</v>
      </c>
      <c r="G17" s="120" t="s">
        <v>203</v>
      </c>
      <c r="H17" s="116">
        <v>1</v>
      </c>
      <c r="I17" s="121">
        <v>733</v>
      </c>
      <c r="J17" s="122">
        <v>733</v>
      </c>
      <c r="K17" s="123" t="s">
        <v>204</v>
      </c>
    </row>
    <row r="18" spans="1:13" s="124" customFormat="1" ht="48" customHeight="1">
      <c r="A18" s="116">
        <v>234</v>
      </c>
      <c r="B18" s="117"/>
      <c r="C18" s="118"/>
      <c r="D18" s="75" t="s">
        <v>205</v>
      </c>
      <c r="E18" s="74" t="s">
        <v>206</v>
      </c>
      <c r="F18" s="119">
        <v>304</v>
      </c>
      <c r="G18" s="120" t="s">
        <v>203</v>
      </c>
      <c r="H18" s="116">
        <v>1</v>
      </c>
      <c r="I18" s="121">
        <v>806</v>
      </c>
      <c r="J18" s="122">
        <v>806</v>
      </c>
      <c r="K18" s="123" t="s">
        <v>204</v>
      </c>
    </row>
    <row r="19" spans="1:13" s="124" customFormat="1" ht="48" customHeight="1">
      <c r="A19" s="116">
        <v>234</v>
      </c>
      <c r="B19" s="117"/>
      <c r="C19" s="118"/>
      <c r="D19" s="75" t="s">
        <v>207</v>
      </c>
      <c r="E19" s="74" t="s">
        <v>208</v>
      </c>
      <c r="F19" s="119">
        <v>304</v>
      </c>
      <c r="G19" s="120" t="s">
        <v>203</v>
      </c>
      <c r="H19" s="116">
        <v>1</v>
      </c>
      <c r="I19" s="121">
        <v>880</v>
      </c>
      <c r="J19" s="122">
        <v>880</v>
      </c>
      <c r="K19" s="123" t="s">
        <v>204</v>
      </c>
    </row>
    <row r="20" spans="1:13" s="124" customFormat="1" ht="48" customHeight="1">
      <c r="A20" s="116">
        <v>234</v>
      </c>
      <c r="B20" s="117"/>
      <c r="C20" s="118"/>
      <c r="D20" s="75" t="s">
        <v>209</v>
      </c>
      <c r="E20" s="74" t="s">
        <v>210</v>
      </c>
      <c r="F20" s="119">
        <v>304</v>
      </c>
      <c r="G20" s="120" t="s">
        <v>203</v>
      </c>
      <c r="H20" s="116">
        <v>1</v>
      </c>
      <c r="I20" s="121">
        <v>1466</v>
      </c>
      <c r="J20" s="122">
        <v>1466</v>
      </c>
      <c r="K20" s="123" t="s">
        <v>204</v>
      </c>
      <c r="M20" s="125"/>
    </row>
    <row r="21" spans="1:13" s="124" customFormat="1" ht="48" customHeight="1">
      <c r="A21" s="116">
        <v>234</v>
      </c>
      <c r="B21" s="117"/>
      <c r="C21" s="118"/>
      <c r="D21" s="75" t="s">
        <v>211</v>
      </c>
      <c r="E21" s="74" t="s">
        <v>212</v>
      </c>
      <c r="F21" s="119">
        <v>304</v>
      </c>
      <c r="G21" s="120" t="s">
        <v>203</v>
      </c>
      <c r="H21" s="116">
        <v>1</v>
      </c>
      <c r="I21" s="121">
        <v>879</v>
      </c>
      <c r="J21" s="122">
        <v>879</v>
      </c>
      <c r="K21" s="123" t="s">
        <v>213</v>
      </c>
      <c r="M21" s="125"/>
    </row>
    <row r="22" spans="1:13" s="124" customFormat="1" ht="83.25" customHeight="1">
      <c r="A22" s="116">
        <v>234</v>
      </c>
      <c r="B22" s="117"/>
      <c r="C22" s="118"/>
      <c r="D22" s="75" t="s">
        <v>211</v>
      </c>
      <c r="E22" s="74" t="s">
        <v>212</v>
      </c>
      <c r="F22" s="119">
        <v>305</v>
      </c>
      <c r="G22" s="120" t="s">
        <v>676</v>
      </c>
      <c r="H22" s="116">
        <v>1</v>
      </c>
      <c r="I22" s="121">
        <v>879</v>
      </c>
      <c r="J22" s="122">
        <v>879</v>
      </c>
      <c r="K22" s="123" t="s">
        <v>214</v>
      </c>
    </row>
    <row r="23" spans="1:13" s="125" customFormat="1" ht="18" customHeight="1">
      <c r="F23" s="127"/>
      <c r="H23" s="127"/>
    </row>
    <row r="24" spans="1:13" s="132" customFormat="1" ht="16.5">
      <c r="A24" s="128">
        <v>1</v>
      </c>
      <c r="B24" s="129" t="s">
        <v>215</v>
      </c>
      <c r="C24" s="130"/>
      <c r="D24" s="130"/>
      <c r="E24" s="131"/>
      <c r="F24" s="130"/>
      <c r="G24" s="131"/>
      <c r="H24" s="130"/>
      <c r="I24" s="130"/>
    </row>
    <row r="25" spans="1:13" s="132" customFormat="1" ht="16.5">
      <c r="A25" s="128">
        <v>2</v>
      </c>
      <c r="B25" s="129" t="s">
        <v>216</v>
      </c>
      <c r="C25" s="130"/>
      <c r="D25" s="130"/>
      <c r="E25" s="131"/>
      <c r="F25" s="130"/>
      <c r="G25" s="131"/>
      <c r="H25" s="130"/>
      <c r="I25" s="130"/>
    </row>
    <row r="26" spans="1:13" s="125" customFormat="1">
      <c r="A26" s="133" t="s">
        <v>217</v>
      </c>
      <c r="B26" s="134" t="s">
        <v>218</v>
      </c>
      <c r="C26" s="124"/>
      <c r="D26" s="124"/>
      <c r="E26" s="124"/>
      <c r="F26" s="135"/>
      <c r="G26" s="124"/>
      <c r="H26" s="135"/>
    </row>
    <row r="27" spans="1:13" s="125" customFormat="1">
      <c r="A27" s="133" t="s">
        <v>219</v>
      </c>
      <c r="B27" s="134" t="s">
        <v>220</v>
      </c>
      <c r="C27" s="124"/>
      <c r="D27" s="124"/>
      <c r="E27" s="124"/>
      <c r="F27" s="135"/>
      <c r="G27" s="124"/>
      <c r="H27" s="135"/>
    </row>
    <row r="28" spans="1:13" s="125" customFormat="1">
      <c r="A28" s="133" t="s">
        <v>221</v>
      </c>
      <c r="B28" s="134" t="s">
        <v>222</v>
      </c>
      <c r="C28" s="124"/>
      <c r="D28" s="124"/>
      <c r="E28" s="124"/>
      <c r="F28" s="135"/>
      <c r="G28" s="124"/>
      <c r="H28" s="135"/>
    </row>
    <row r="29" spans="1:13" customFormat="1" ht="9.75" customHeight="1">
      <c r="B29" s="125"/>
      <c r="C29" s="125"/>
      <c r="D29" s="125"/>
      <c r="E29" s="136"/>
      <c r="F29" s="137"/>
      <c r="G29" s="136"/>
      <c r="H29" s="65" t="s">
        <v>123</v>
      </c>
      <c r="I29" s="127"/>
      <c r="J29" s="125"/>
      <c r="K29" s="125"/>
    </row>
    <row r="30" spans="1:13" s="125" customFormat="1">
      <c r="A30" s="94"/>
      <c r="B30" s="94"/>
      <c r="C30" s="124"/>
      <c r="D30" s="124"/>
      <c r="E30" s="124"/>
      <c r="F30" s="135"/>
      <c r="G30" s="124"/>
      <c r="H30" s="135"/>
    </row>
  </sheetData>
  <autoFilter ref="A15:K17">
    <filterColumn colId="0"/>
    <filterColumn colId="1"/>
    <filterColumn colId="2"/>
    <filterColumn colId="3"/>
    <filterColumn colId="6"/>
    <filterColumn colId="7"/>
  </autoFilter>
  <mergeCells count="10">
    <mergeCell ref="A7:K7"/>
    <mergeCell ref="A9:K9"/>
    <mergeCell ref="A11:K11"/>
    <mergeCell ref="A13:A14"/>
    <mergeCell ref="B13:C13"/>
    <mergeCell ref="D13:E13"/>
    <mergeCell ref="F13:G13"/>
    <mergeCell ref="H13:H14"/>
    <mergeCell ref="I13:J13"/>
    <mergeCell ref="K13:K14"/>
  </mergeCells>
  <conditionalFormatting sqref="A17:C22 H17:H22 K17:K22">
    <cfRule type="cellIs" dxfId="3" priority="4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38" orientation="portrait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W157"/>
  <sheetViews>
    <sheetView zoomScale="75" zoomScaleNormal="75" workbookViewId="0">
      <pane ySplit="16" topLeftCell="A74" activePane="bottomLeft" state="frozen"/>
      <selection activeCell="H3" sqref="H1:H3"/>
      <selection pane="bottomLeft" activeCell="A3" sqref="A3"/>
    </sheetView>
  </sheetViews>
  <sheetFormatPr defaultColWidth="9" defaultRowHeight="14.25"/>
  <cols>
    <col min="1" max="1" width="13.625" style="181" customWidth="1"/>
    <col min="2" max="2" width="7" style="181" customWidth="1"/>
    <col min="3" max="3" width="23" style="181" customWidth="1"/>
    <col min="4" max="11" width="10.625" style="181" customWidth="1"/>
    <col min="12" max="12" width="24.875" style="181" customWidth="1"/>
    <col min="13" max="20" width="10.625" style="146" customWidth="1"/>
    <col min="21" max="16384" width="9" style="146"/>
  </cols>
  <sheetData>
    <row r="1" spans="1:205" s="6" customFormat="1" ht="18">
      <c r="T1" s="11" t="s">
        <v>125</v>
      </c>
    </row>
    <row r="2" spans="1:205" s="6" customFormat="1" ht="18">
      <c r="T2" s="12" t="s">
        <v>92</v>
      </c>
    </row>
    <row r="3" spans="1:205" s="6" customFormat="1" ht="18">
      <c r="T3" s="13" t="s">
        <v>186</v>
      </c>
    </row>
    <row r="4" spans="1:205" s="140" customFormat="1" ht="18.75">
      <c r="A4" s="138"/>
      <c r="B4" s="138"/>
      <c r="C4" s="138"/>
      <c r="D4" s="138"/>
      <c r="E4" s="138"/>
      <c r="F4" s="139"/>
      <c r="G4" s="139"/>
      <c r="T4" s="141" t="s">
        <v>671</v>
      </c>
    </row>
    <row r="5" spans="1:205" s="140" customFormat="1" ht="18.75">
      <c r="A5" s="138"/>
      <c r="B5" s="138"/>
      <c r="C5" s="138"/>
      <c r="D5" s="138"/>
      <c r="E5" s="138"/>
      <c r="F5" s="142"/>
      <c r="G5" s="142"/>
      <c r="T5" s="3" t="s">
        <v>0</v>
      </c>
    </row>
    <row r="6" spans="1:205" s="143" customFormat="1" ht="16.149999999999999" customHeight="1"/>
    <row r="7" spans="1:205" s="10" customFormat="1" ht="45.75" customHeight="1">
      <c r="A7" s="349" t="s">
        <v>223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</row>
    <row r="8" spans="1:205" s="10" customFormat="1" ht="9" customHeight="1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5"/>
    </row>
    <row r="9" spans="1:205" ht="39.75" customHeight="1">
      <c r="A9" s="350" t="s">
        <v>224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</row>
    <row r="10" spans="1:205" ht="8.1" customHeight="1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205" s="148" customFormat="1" ht="45" customHeight="1">
      <c r="A11" s="343" t="s">
        <v>1</v>
      </c>
      <c r="B11" s="343"/>
      <c r="C11" s="343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</row>
    <row r="12" spans="1:205" s="94" customFormat="1" ht="7.5" customHeight="1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</row>
    <row r="13" spans="1:205" s="149" customFormat="1" ht="39" customHeight="1">
      <c r="A13" s="351" t="s">
        <v>225</v>
      </c>
      <c r="B13" s="353" t="s">
        <v>226</v>
      </c>
      <c r="C13" s="351" t="s">
        <v>190</v>
      </c>
      <c r="D13" s="355" t="s">
        <v>227</v>
      </c>
      <c r="E13" s="355"/>
      <c r="F13" s="355"/>
      <c r="G13" s="355"/>
      <c r="H13" s="355"/>
      <c r="I13" s="355"/>
      <c r="J13" s="355"/>
      <c r="K13" s="355"/>
      <c r="L13" s="351" t="s">
        <v>190</v>
      </c>
      <c r="M13" s="355" t="s">
        <v>228</v>
      </c>
      <c r="N13" s="355"/>
      <c r="O13" s="355"/>
      <c r="P13" s="355"/>
      <c r="Q13" s="355"/>
      <c r="R13" s="355"/>
      <c r="S13" s="355"/>
      <c r="T13" s="355"/>
    </row>
    <row r="14" spans="1:205" s="149" customFormat="1" ht="39" customHeight="1">
      <c r="A14" s="352"/>
      <c r="B14" s="354"/>
      <c r="C14" s="352"/>
      <c r="D14" s="356" t="s">
        <v>229</v>
      </c>
      <c r="E14" s="357"/>
      <c r="F14" s="357"/>
      <c r="G14" s="358"/>
      <c r="H14" s="356" t="s">
        <v>230</v>
      </c>
      <c r="I14" s="357"/>
      <c r="J14" s="357"/>
      <c r="K14" s="358"/>
      <c r="L14" s="352"/>
      <c r="M14" s="356" t="s">
        <v>229</v>
      </c>
      <c r="N14" s="357"/>
      <c r="O14" s="357"/>
      <c r="P14" s="358"/>
      <c r="Q14" s="356" t="s">
        <v>230</v>
      </c>
      <c r="R14" s="357"/>
      <c r="S14" s="357"/>
      <c r="T14" s="358"/>
    </row>
    <row r="15" spans="1:205" s="149" customFormat="1" ht="48" customHeight="1">
      <c r="A15" s="352"/>
      <c r="B15" s="354"/>
      <c r="C15" s="352"/>
      <c r="D15" s="359" t="s">
        <v>231</v>
      </c>
      <c r="E15" s="359"/>
      <c r="F15" s="359" t="s">
        <v>232</v>
      </c>
      <c r="G15" s="359"/>
      <c r="H15" s="359" t="s">
        <v>231</v>
      </c>
      <c r="I15" s="359"/>
      <c r="J15" s="359" t="s">
        <v>232</v>
      </c>
      <c r="K15" s="359"/>
      <c r="L15" s="352"/>
      <c r="M15" s="359" t="s">
        <v>231</v>
      </c>
      <c r="N15" s="359"/>
      <c r="O15" s="359" t="s">
        <v>232</v>
      </c>
      <c r="P15" s="359"/>
      <c r="Q15" s="359" t="s">
        <v>231</v>
      </c>
      <c r="R15" s="359"/>
      <c r="S15" s="359" t="s">
        <v>232</v>
      </c>
      <c r="T15" s="359"/>
    </row>
    <row r="16" spans="1:205" s="149" customFormat="1" ht="23.25" customHeight="1">
      <c r="A16" s="352"/>
      <c r="B16" s="354"/>
      <c r="C16" s="352"/>
      <c r="D16" s="150" t="s">
        <v>233</v>
      </c>
      <c r="E16" s="150" t="s">
        <v>234</v>
      </c>
      <c r="F16" s="150" t="s">
        <v>233</v>
      </c>
      <c r="G16" s="150" t="s">
        <v>234</v>
      </c>
      <c r="H16" s="150" t="s">
        <v>233</v>
      </c>
      <c r="I16" s="150" t="s">
        <v>234</v>
      </c>
      <c r="J16" s="150" t="s">
        <v>233</v>
      </c>
      <c r="K16" s="150" t="s">
        <v>234</v>
      </c>
      <c r="L16" s="352"/>
      <c r="M16" s="150" t="s">
        <v>233</v>
      </c>
      <c r="N16" s="150" t="s">
        <v>234</v>
      </c>
      <c r="O16" s="150" t="s">
        <v>233</v>
      </c>
      <c r="P16" s="150" t="s">
        <v>234</v>
      </c>
      <c r="Q16" s="150" t="s">
        <v>233</v>
      </c>
      <c r="R16" s="150" t="s">
        <v>234</v>
      </c>
      <c r="S16" s="150" t="s">
        <v>233</v>
      </c>
      <c r="T16" s="150" t="s">
        <v>234</v>
      </c>
    </row>
    <row r="17" spans="1:22" s="153" customFormat="1" ht="15" customHeight="1">
      <c r="A17" s="151" t="s">
        <v>8</v>
      </c>
      <c r="B17" s="152">
        <f>A17+1</f>
        <v>2</v>
      </c>
      <c r="C17" s="152">
        <f t="shared" ref="C17:T17" si="0">B17+1</f>
        <v>3</v>
      </c>
      <c r="D17" s="152">
        <f t="shared" si="0"/>
        <v>4</v>
      </c>
      <c r="E17" s="152">
        <f t="shared" si="0"/>
        <v>5</v>
      </c>
      <c r="F17" s="152">
        <f t="shared" si="0"/>
        <v>6</v>
      </c>
      <c r="G17" s="152">
        <f t="shared" si="0"/>
        <v>7</v>
      </c>
      <c r="H17" s="152">
        <f t="shared" si="0"/>
        <v>8</v>
      </c>
      <c r="I17" s="152">
        <f t="shared" si="0"/>
        <v>9</v>
      </c>
      <c r="J17" s="152">
        <f t="shared" si="0"/>
        <v>10</v>
      </c>
      <c r="K17" s="152">
        <f t="shared" si="0"/>
        <v>11</v>
      </c>
      <c r="L17" s="152">
        <f t="shared" si="0"/>
        <v>12</v>
      </c>
      <c r="M17" s="152">
        <f t="shared" si="0"/>
        <v>13</v>
      </c>
      <c r="N17" s="152">
        <f t="shared" si="0"/>
        <v>14</v>
      </c>
      <c r="O17" s="152">
        <f t="shared" si="0"/>
        <v>15</v>
      </c>
      <c r="P17" s="152">
        <f t="shared" si="0"/>
        <v>16</v>
      </c>
      <c r="Q17" s="152">
        <f t="shared" si="0"/>
        <v>17</v>
      </c>
      <c r="R17" s="152">
        <f t="shared" si="0"/>
        <v>18</v>
      </c>
      <c r="S17" s="152">
        <f t="shared" si="0"/>
        <v>19</v>
      </c>
      <c r="T17" s="152">
        <f t="shared" si="0"/>
        <v>20</v>
      </c>
    </row>
    <row r="18" spans="1:22" s="158" customFormat="1" ht="17.100000000000001" customHeight="1">
      <c r="A18" s="154" t="s">
        <v>235</v>
      </c>
      <c r="B18" s="155">
        <v>1</v>
      </c>
      <c r="C18" s="154" t="s">
        <v>236</v>
      </c>
      <c r="D18" s="156">
        <v>999</v>
      </c>
      <c r="E18" s="156">
        <v>999</v>
      </c>
      <c r="F18" s="156">
        <v>1607</v>
      </c>
      <c r="G18" s="156">
        <v>1607</v>
      </c>
      <c r="H18" s="156">
        <v>1199</v>
      </c>
      <c r="I18" s="156">
        <v>1199</v>
      </c>
      <c r="J18" s="156">
        <v>1928</v>
      </c>
      <c r="K18" s="156">
        <v>1928</v>
      </c>
      <c r="L18" s="154" t="s">
        <v>237</v>
      </c>
      <c r="M18" s="156">
        <v>999</v>
      </c>
      <c r="N18" s="156">
        <v>999</v>
      </c>
      <c r="O18" s="156">
        <v>1607</v>
      </c>
      <c r="P18" s="156">
        <v>1607</v>
      </c>
      <c r="Q18" s="156">
        <v>1199</v>
      </c>
      <c r="R18" s="156">
        <v>1199</v>
      </c>
      <c r="S18" s="156">
        <v>1928</v>
      </c>
      <c r="T18" s="156">
        <v>1928</v>
      </c>
      <c r="U18" s="157"/>
      <c r="V18" s="157"/>
    </row>
    <row r="19" spans="1:22" s="158" customFormat="1" ht="17.100000000000001" customHeight="1">
      <c r="A19" s="154" t="s">
        <v>238</v>
      </c>
      <c r="B19" s="155">
        <v>1</v>
      </c>
      <c r="C19" s="154" t="s">
        <v>236</v>
      </c>
      <c r="D19" s="156">
        <v>8839</v>
      </c>
      <c r="E19" s="156">
        <v>8839</v>
      </c>
      <c r="F19" s="156">
        <v>9447</v>
      </c>
      <c r="G19" s="156">
        <v>9447</v>
      </c>
      <c r="H19" s="156">
        <v>10607</v>
      </c>
      <c r="I19" s="156">
        <v>10607</v>
      </c>
      <c r="J19" s="156">
        <v>11336</v>
      </c>
      <c r="K19" s="156">
        <v>11336</v>
      </c>
      <c r="L19" s="154" t="s">
        <v>237</v>
      </c>
      <c r="M19" s="156">
        <v>8764</v>
      </c>
      <c r="N19" s="156">
        <v>8764</v>
      </c>
      <c r="O19" s="156">
        <v>9372</v>
      </c>
      <c r="P19" s="156">
        <v>9372</v>
      </c>
      <c r="Q19" s="156">
        <v>10517</v>
      </c>
      <c r="R19" s="156">
        <v>10517</v>
      </c>
      <c r="S19" s="156">
        <v>11246</v>
      </c>
      <c r="T19" s="156">
        <v>11246</v>
      </c>
      <c r="U19" s="157"/>
      <c r="V19" s="157"/>
    </row>
    <row r="20" spans="1:22" s="158" customFormat="1" ht="17.100000000000001" customHeight="1">
      <c r="A20" s="154" t="s">
        <v>239</v>
      </c>
      <c r="B20" s="155">
        <v>1</v>
      </c>
      <c r="C20" s="154" t="s">
        <v>236</v>
      </c>
      <c r="D20" s="156">
        <v>999</v>
      </c>
      <c r="E20" s="156">
        <v>999</v>
      </c>
      <c r="F20" s="156">
        <v>1607</v>
      </c>
      <c r="G20" s="156">
        <v>1607</v>
      </c>
      <c r="H20" s="156">
        <v>1199</v>
      </c>
      <c r="I20" s="156">
        <v>1199</v>
      </c>
      <c r="J20" s="156">
        <v>1928</v>
      </c>
      <c r="K20" s="156">
        <v>1928</v>
      </c>
      <c r="L20" s="154" t="s">
        <v>237</v>
      </c>
      <c r="M20" s="156">
        <v>999</v>
      </c>
      <c r="N20" s="156">
        <v>999</v>
      </c>
      <c r="O20" s="156">
        <v>1607</v>
      </c>
      <c r="P20" s="156">
        <v>1607</v>
      </c>
      <c r="Q20" s="156">
        <v>1199</v>
      </c>
      <c r="R20" s="156">
        <v>1199</v>
      </c>
      <c r="S20" s="156">
        <v>1928</v>
      </c>
      <c r="T20" s="156">
        <v>1928</v>
      </c>
      <c r="U20" s="157"/>
      <c r="V20" s="157"/>
    </row>
    <row r="21" spans="1:22" s="158" customFormat="1" ht="17.100000000000001" customHeight="1">
      <c r="A21" s="154" t="s">
        <v>240</v>
      </c>
      <c r="B21" s="155">
        <v>1</v>
      </c>
      <c r="C21" s="154" t="s">
        <v>236</v>
      </c>
      <c r="D21" s="156">
        <v>3160</v>
      </c>
      <c r="E21" s="156">
        <v>3160</v>
      </c>
      <c r="F21" s="156">
        <v>3768</v>
      </c>
      <c r="G21" s="156">
        <v>3768</v>
      </c>
      <c r="H21" s="156">
        <v>3792</v>
      </c>
      <c r="I21" s="156">
        <v>3792</v>
      </c>
      <c r="J21" s="156">
        <v>4522</v>
      </c>
      <c r="K21" s="156">
        <v>4522</v>
      </c>
      <c r="L21" s="154" t="s">
        <v>237</v>
      </c>
      <c r="M21" s="156">
        <v>3160</v>
      </c>
      <c r="N21" s="156">
        <v>3160</v>
      </c>
      <c r="O21" s="156">
        <v>3768</v>
      </c>
      <c r="P21" s="156">
        <v>3768</v>
      </c>
      <c r="Q21" s="156">
        <v>3792</v>
      </c>
      <c r="R21" s="156">
        <v>3792</v>
      </c>
      <c r="S21" s="156">
        <v>4522</v>
      </c>
      <c r="T21" s="156">
        <v>4522</v>
      </c>
      <c r="U21" s="157"/>
      <c r="V21" s="157"/>
    </row>
    <row r="22" spans="1:22" s="158" customFormat="1" ht="17.100000000000001" customHeight="1">
      <c r="A22" s="154" t="s">
        <v>241</v>
      </c>
      <c r="B22" s="155">
        <v>1</v>
      </c>
      <c r="C22" s="154" t="s">
        <v>236</v>
      </c>
      <c r="D22" s="156">
        <v>999</v>
      </c>
      <c r="E22" s="156">
        <v>999</v>
      </c>
      <c r="F22" s="156">
        <v>1607</v>
      </c>
      <c r="G22" s="156">
        <v>1607</v>
      </c>
      <c r="H22" s="156">
        <v>1199</v>
      </c>
      <c r="I22" s="156">
        <v>1199</v>
      </c>
      <c r="J22" s="156">
        <v>1928</v>
      </c>
      <c r="K22" s="156">
        <v>1928</v>
      </c>
      <c r="L22" s="154" t="s">
        <v>237</v>
      </c>
      <c r="M22" s="156">
        <v>999</v>
      </c>
      <c r="N22" s="156">
        <v>999</v>
      </c>
      <c r="O22" s="156">
        <v>1607</v>
      </c>
      <c r="P22" s="156">
        <v>1607</v>
      </c>
      <c r="Q22" s="156">
        <v>1199</v>
      </c>
      <c r="R22" s="156">
        <v>1199</v>
      </c>
      <c r="S22" s="156">
        <v>1928</v>
      </c>
      <c r="T22" s="156">
        <v>1928</v>
      </c>
      <c r="U22" s="157"/>
      <c r="V22" s="157"/>
    </row>
    <row r="23" spans="1:22" s="158" customFormat="1" ht="17.100000000000001" customHeight="1">
      <c r="A23" s="154" t="s">
        <v>242</v>
      </c>
      <c r="B23" s="155">
        <v>1</v>
      </c>
      <c r="C23" s="154" t="s">
        <v>236</v>
      </c>
      <c r="D23" s="156">
        <v>999</v>
      </c>
      <c r="E23" s="156">
        <v>999</v>
      </c>
      <c r="F23" s="156">
        <v>1607</v>
      </c>
      <c r="G23" s="156">
        <v>1607</v>
      </c>
      <c r="H23" s="156">
        <v>1199</v>
      </c>
      <c r="I23" s="156">
        <v>1199</v>
      </c>
      <c r="J23" s="156">
        <v>1928</v>
      </c>
      <c r="K23" s="156">
        <v>1928</v>
      </c>
      <c r="L23" s="154" t="s">
        <v>237</v>
      </c>
      <c r="M23" s="156">
        <v>999</v>
      </c>
      <c r="N23" s="156">
        <v>999</v>
      </c>
      <c r="O23" s="156">
        <v>1607</v>
      </c>
      <c r="P23" s="156">
        <v>1607</v>
      </c>
      <c r="Q23" s="156">
        <v>1199</v>
      </c>
      <c r="R23" s="156">
        <v>1199</v>
      </c>
      <c r="S23" s="156">
        <v>1928</v>
      </c>
      <c r="T23" s="156">
        <v>1928</v>
      </c>
      <c r="U23" s="157"/>
      <c r="V23" s="157"/>
    </row>
    <row r="24" spans="1:22" s="158" customFormat="1" ht="17.100000000000001" customHeight="1">
      <c r="A24" s="154" t="s">
        <v>243</v>
      </c>
      <c r="B24" s="155">
        <v>1</v>
      </c>
      <c r="C24" s="154" t="s">
        <v>236</v>
      </c>
      <c r="D24" s="156">
        <v>999</v>
      </c>
      <c r="E24" s="156">
        <v>999</v>
      </c>
      <c r="F24" s="156">
        <v>1607</v>
      </c>
      <c r="G24" s="156">
        <v>1607</v>
      </c>
      <c r="H24" s="156">
        <v>1199</v>
      </c>
      <c r="I24" s="156">
        <v>1199</v>
      </c>
      <c r="J24" s="156">
        <v>1928</v>
      </c>
      <c r="K24" s="156">
        <v>1928</v>
      </c>
      <c r="L24" s="154" t="s">
        <v>237</v>
      </c>
      <c r="M24" s="156">
        <v>999</v>
      </c>
      <c r="N24" s="156">
        <v>999</v>
      </c>
      <c r="O24" s="156">
        <v>1607</v>
      </c>
      <c r="P24" s="156">
        <v>1607</v>
      </c>
      <c r="Q24" s="156">
        <v>1199</v>
      </c>
      <c r="R24" s="156">
        <v>1199</v>
      </c>
      <c r="S24" s="156">
        <v>1928</v>
      </c>
      <c r="T24" s="156">
        <v>1928</v>
      </c>
      <c r="U24" s="157"/>
      <c r="V24" s="157"/>
    </row>
    <row r="25" spans="1:22" s="158" customFormat="1" ht="17.100000000000001" customHeight="1">
      <c r="A25" s="154" t="s">
        <v>244</v>
      </c>
      <c r="B25" s="155">
        <v>1</v>
      </c>
      <c r="C25" s="154" t="s">
        <v>236</v>
      </c>
      <c r="D25" s="156">
        <v>999</v>
      </c>
      <c r="E25" s="156">
        <v>999</v>
      </c>
      <c r="F25" s="156">
        <v>1607</v>
      </c>
      <c r="G25" s="156">
        <v>1607</v>
      </c>
      <c r="H25" s="156">
        <v>1199</v>
      </c>
      <c r="I25" s="156">
        <v>1199</v>
      </c>
      <c r="J25" s="156">
        <v>1928</v>
      </c>
      <c r="K25" s="156">
        <v>1928</v>
      </c>
      <c r="L25" s="154" t="s">
        <v>237</v>
      </c>
      <c r="M25" s="156">
        <v>999</v>
      </c>
      <c r="N25" s="156">
        <v>999</v>
      </c>
      <c r="O25" s="156">
        <v>1607</v>
      </c>
      <c r="P25" s="156">
        <v>1607</v>
      </c>
      <c r="Q25" s="156">
        <v>1199</v>
      </c>
      <c r="R25" s="156">
        <v>1199</v>
      </c>
      <c r="S25" s="156">
        <v>1928</v>
      </c>
      <c r="T25" s="156">
        <v>1928</v>
      </c>
      <c r="U25" s="157"/>
      <c r="V25" s="157"/>
    </row>
    <row r="26" spans="1:22" s="158" customFormat="1" ht="17.100000000000001" customHeight="1">
      <c r="A26" s="154" t="s">
        <v>245</v>
      </c>
      <c r="B26" s="155">
        <v>1</v>
      </c>
      <c r="C26" s="154" t="s">
        <v>236</v>
      </c>
      <c r="D26" s="156">
        <v>999</v>
      </c>
      <c r="E26" s="156">
        <v>999</v>
      </c>
      <c r="F26" s="156">
        <v>1607</v>
      </c>
      <c r="G26" s="156">
        <v>1607</v>
      </c>
      <c r="H26" s="156">
        <v>1199</v>
      </c>
      <c r="I26" s="156">
        <v>1199</v>
      </c>
      <c r="J26" s="156">
        <v>1928</v>
      </c>
      <c r="K26" s="156">
        <v>1928</v>
      </c>
      <c r="L26" s="154" t="s">
        <v>237</v>
      </c>
      <c r="M26" s="156">
        <v>999</v>
      </c>
      <c r="N26" s="156">
        <v>999</v>
      </c>
      <c r="O26" s="156">
        <v>1607</v>
      </c>
      <c r="P26" s="156">
        <v>1607</v>
      </c>
      <c r="Q26" s="156">
        <v>1199</v>
      </c>
      <c r="R26" s="156">
        <v>1199</v>
      </c>
      <c r="S26" s="156">
        <v>1928</v>
      </c>
      <c r="T26" s="156">
        <v>1928</v>
      </c>
      <c r="U26" s="157"/>
      <c r="V26" s="157"/>
    </row>
    <row r="27" spans="1:22" s="158" customFormat="1" ht="17.100000000000001" customHeight="1">
      <c r="A27" s="154" t="s">
        <v>246</v>
      </c>
      <c r="B27" s="155">
        <v>1</v>
      </c>
      <c r="C27" s="154" t="s">
        <v>236</v>
      </c>
      <c r="D27" s="156">
        <v>999</v>
      </c>
      <c r="E27" s="156">
        <v>999</v>
      </c>
      <c r="F27" s="156">
        <v>1607</v>
      </c>
      <c r="G27" s="156">
        <v>1607</v>
      </c>
      <c r="H27" s="156">
        <v>1199</v>
      </c>
      <c r="I27" s="156">
        <v>1199</v>
      </c>
      <c r="J27" s="156">
        <v>1928</v>
      </c>
      <c r="K27" s="156">
        <v>1928</v>
      </c>
      <c r="L27" s="154" t="s">
        <v>237</v>
      </c>
      <c r="M27" s="156">
        <v>999</v>
      </c>
      <c r="N27" s="156">
        <v>999</v>
      </c>
      <c r="O27" s="156">
        <v>1607</v>
      </c>
      <c r="P27" s="156">
        <v>1607</v>
      </c>
      <c r="Q27" s="156">
        <v>1199</v>
      </c>
      <c r="R27" s="156">
        <v>1199</v>
      </c>
      <c r="S27" s="156">
        <v>1928</v>
      </c>
      <c r="T27" s="156">
        <v>1928</v>
      </c>
      <c r="U27" s="157"/>
      <c r="V27" s="157"/>
    </row>
    <row r="28" spans="1:22" s="158" customFormat="1" ht="17.100000000000001" customHeight="1">
      <c r="A28" s="154" t="s">
        <v>247</v>
      </c>
      <c r="B28" s="155">
        <v>1</v>
      </c>
      <c r="C28" s="154" t="s">
        <v>236</v>
      </c>
      <c r="D28" s="156">
        <v>999</v>
      </c>
      <c r="E28" s="156">
        <v>999</v>
      </c>
      <c r="F28" s="156">
        <v>1607</v>
      </c>
      <c r="G28" s="156">
        <v>1607</v>
      </c>
      <c r="H28" s="156">
        <v>1199</v>
      </c>
      <c r="I28" s="156">
        <v>1199</v>
      </c>
      <c r="J28" s="156">
        <v>1928</v>
      </c>
      <c r="K28" s="156">
        <v>1928</v>
      </c>
      <c r="L28" s="154" t="s">
        <v>237</v>
      </c>
      <c r="M28" s="156">
        <v>999</v>
      </c>
      <c r="N28" s="156">
        <v>999</v>
      </c>
      <c r="O28" s="156">
        <v>1607</v>
      </c>
      <c r="P28" s="156">
        <v>1607</v>
      </c>
      <c r="Q28" s="156">
        <v>1199</v>
      </c>
      <c r="R28" s="156">
        <v>1199</v>
      </c>
      <c r="S28" s="156">
        <v>1928</v>
      </c>
      <c r="T28" s="156">
        <v>1928</v>
      </c>
      <c r="U28" s="157"/>
      <c r="V28" s="157"/>
    </row>
    <row r="29" spans="1:22" s="158" customFormat="1" ht="17.100000000000001" customHeight="1">
      <c r="A29" s="154" t="s">
        <v>248</v>
      </c>
      <c r="B29" s="155">
        <v>1</v>
      </c>
      <c r="C29" s="154" t="s">
        <v>236</v>
      </c>
      <c r="D29" s="156">
        <v>999</v>
      </c>
      <c r="E29" s="156">
        <v>999</v>
      </c>
      <c r="F29" s="156">
        <v>1607</v>
      </c>
      <c r="G29" s="156">
        <v>1607</v>
      </c>
      <c r="H29" s="156">
        <v>1199</v>
      </c>
      <c r="I29" s="156">
        <v>1199</v>
      </c>
      <c r="J29" s="156">
        <v>1928</v>
      </c>
      <c r="K29" s="156">
        <v>1928</v>
      </c>
      <c r="L29" s="154" t="s">
        <v>237</v>
      </c>
      <c r="M29" s="156">
        <v>999</v>
      </c>
      <c r="N29" s="156">
        <v>999</v>
      </c>
      <c r="O29" s="156">
        <v>1607</v>
      </c>
      <c r="P29" s="156">
        <v>1607</v>
      </c>
      <c r="Q29" s="156">
        <v>1199</v>
      </c>
      <c r="R29" s="156">
        <v>1199</v>
      </c>
      <c r="S29" s="156">
        <v>1928</v>
      </c>
      <c r="T29" s="156">
        <v>1928</v>
      </c>
      <c r="U29" s="157"/>
      <c r="V29" s="157"/>
    </row>
    <row r="30" spans="1:22" s="158" customFormat="1" ht="17.100000000000001" customHeight="1">
      <c r="A30" s="154" t="s">
        <v>249</v>
      </c>
      <c r="B30" s="155">
        <v>1</v>
      </c>
      <c r="C30" s="154" t="s">
        <v>236</v>
      </c>
      <c r="D30" s="156">
        <v>13262</v>
      </c>
      <c r="E30" s="156">
        <v>13262</v>
      </c>
      <c r="F30" s="156">
        <v>13870</v>
      </c>
      <c r="G30" s="156">
        <v>13870</v>
      </c>
      <c r="H30" s="156">
        <v>15914</v>
      </c>
      <c r="I30" s="156">
        <v>15914</v>
      </c>
      <c r="J30" s="156">
        <v>16644</v>
      </c>
      <c r="K30" s="156">
        <v>16644</v>
      </c>
      <c r="L30" s="154" t="s">
        <v>237</v>
      </c>
      <c r="M30" s="156">
        <v>8565</v>
      </c>
      <c r="N30" s="156">
        <v>8565</v>
      </c>
      <c r="O30" s="156">
        <v>9173</v>
      </c>
      <c r="P30" s="156">
        <v>9173</v>
      </c>
      <c r="Q30" s="156">
        <v>10278</v>
      </c>
      <c r="R30" s="156">
        <v>10278</v>
      </c>
      <c r="S30" s="156">
        <v>11008</v>
      </c>
      <c r="T30" s="156">
        <v>11008</v>
      </c>
      <c r="U30" s="157"/>
      <c r="V30" s="157"/>
    </row>
    <row r="31" spans="1:22" s="158" customFormat="1" ht="17.100000000000001" customHeight="1">
      <c r="A31" s="154" t="s">
        <v>250</v>
      </c>
      <c r="B31" s="155">
        <v>1</v>
      </c>
      <c r="C31" s="154" t="s">
        <v>236</v>
      </c>
      <c r="D31" s="156">
        <v>999</v>
      </c>
      <c r="E31" s="156">
        <v>999</v>
      </c>
      <c r="F31" s="156">
        <v>1607</v>
      </c>
      <c r="G31" s="156">
        <v>1607</v>
      </c>
      <c r="H31" s="156">
        <v>1199</v>
      </c>
      <c r="I31" s="156">
        <v>1199</v>
      </c>
      <c r="J31" s="156">
        <v>1928</v>
      </c>
      <c r="K31" s="156">
        <v>1928</v>
      </c>
      <c r="L31" s="154" t="s">
        <v>237</v>
      </c>
      <c r="M31" s="156">
        <v>999</v>
      </c>
      <c r="N31" s="156">
        <v>999</v>
      </c>
      <c r="O31" s="156">
        <v>1607</v>
      </c>
      <c r="P31" s="156">
        <v>1607</v>
      </c>
      <c r="Q31" s="156">
        <v>1199</v>
      </c>
      <c r="R31" s="156">
        <v>1199</v>
      </c>
      <c r="S31" s="156">
        <v>1928</v>
      </c>
      <c r="T31" s="156">
        <v>1928</v>
      </c>
      <c r="U31" s="157"/>
      <c r="V31" s="157"/>
    </row>
    <row r="32" spans="1:22" s="158" customFormat="1" ht="17.100000000000001" customHeight="1">
      <c r="A32" s="154" t="s">
        <v>251</v>
      </c>
      <c r="B32" s="155">
        <v>1</v>
      </c>
      <c r="C32" s="154" t="s">
        <v>236</v>
      </c>
      <c r="D32" s="156">
        <v>2873</v>
      </c>
      <c r="E32" s="156">
        <v>2873</v>
      </c>
      <c r="F32" s="156">
        <v>3481</v>
      </c>
      <c r="G32" s="156">
        <v>3481</v>
      </c>
      <c r="H32" s="156">
        <v>3448</v>
      </c>
      <c r="I32" s="156">
        <v>3448</v>
      </c>
      <c r="J32" s="156">
        <v>4177</v>
      </c>
      <c r="K32" s="156">
        <v>4177</v>
      </c>
      <c r="L32" s="154" t="s">
        <v>237</v>
      </c>
      <c r="M32" s="156">
        <v>1469</v>
      </c>
      <c r="N32" s="156">
        <v>1469</v>
      </c>
      <c r="O32" s="156">
        <v>2077</v>
      </c>
      <c r="P32" s="156">
        <v>2077</v>
      </c>
      <c r="Q32" s="156">
        <v>1763</v>
      </c>
      <c r="R32" s="156">
        <v>1763</v>
      </c>
      <c r="S32" s="156">
        <v>2492</v>
      </c>
      <c r="T32" s="156">
        <v>2492</v>
      </c>
      <c r="U32" s="157"/>
      <c r="V32" s="157"/>
    </row>
    <row r="33" spans="1:22" s="158" customFormat="1" ht="17.100000000000001" customHeight="1">
      <c r="A33" s="154" t="s">
        <v>252</v>
      </c>
      <c r="B33" s="155">
        <v>1</v>
      </c>
      <c r="C33" s="154" t="s">
        <v>236</v>
      </c>
      <c r="D33" s="156">
        <v>8538</v>
      </c>
      <c r="E33" s="156">
        <v>8538</v>
      </c>
      <c r="F33" s="156">
        <v>9146</v>
      </c>
      <c r="G33" s="156">
        <v>9146</v>
      </c>
      <c r="H33" s="156">
        <v>10246</v>
      </c>
      <c r="I33" s="156">
        <v>10246</v>
      </c>
      <c r="J33" s="156">
        <v>10975</v>
      </c>
      <c r="K33" s="156">
        <v>10975</v>
      </c>
      <c r="L33" s="154" t="s">
        <v>237</v>
      </c>
      <c r="M33" s="156">
        <v>1622</v>
      </c>
      <c r="N33" s="156">
        <v>1622</v>
      </c>
      <c r="O33" s="156">
        <v>2230</v>
      </c>
      <c r="P33" s="156">
        <v>2230</v>
      </c>
      <c r="Q33" s="156">
        <v>1946</v>
      </c>
      <c r="R33" s="156">
        <v>1946</v>
      </c>
      <c r="S33" s="156">
        <v>2676</v>
      </c>
      <c r="T33" s="156">
        <v>2676</v>
      </c>
      <c r="U33" s="157"/>
      <c r="V33" s="157"/>
    </row>
    <row r="34" spans="1:22" s="158" customFormat="1" ht="17.100000000000001" customHeight="1">
      <c r="A34" s="154" t="s">
        <v>253</v>
      </c>
      <c r="B34" s="155">
        <v>1</v>
      </c>
      <c r="C34" s="154" t="s">
        <v>236</v>
      </c>
      <c r="D34" s="156">
        <v>9447</v>
      </c>
      <c r="E34" s="156">
        <v>9447</v>
      </c>
      <c r="F34" s="156">
        <v>10055</v>
      </c>
      <c r="G34" s="156">
        <v>10055</v>
      </c>
      <c r="H34" s="156">
        <v>11336</v>
      </c>
      <c r="I34" s="156">
        <v>11336</v>
      </c>
      <c r="J34" s="156">
        <v>12066</v>
      </c>
      <c r="K34" s="156">
        <v>12066</v>
      </c>
      <c r="L34" s="154" t="s">
        <v>237</v>
      </c>
      <c r="M34" s="156">
        <v>5761</v>
      </c>
      <c r="N34" s="156">
        <v>5761</v>
      </c>
      <c r="O34" s="156">
        <v>6369</v>
      </c>
      <c r="P34" s="156">
        <v>6369</v>
      </c>
      <c r="Q34" s="156">
        <v>6913</v>
      </c>
      <c r="R34" s="156">
        <v>6913</v>
      </c>
      <c r="S34" s="156">
        <v>7643</v>
      </c>
      <c r="T34" s="156">
        <v>7643</v>
      </c>
      <c r="U34" s="157"/>
      <c r="V34" s="157"/>
    </row>
    <row r="35" spans="1:22" s="158" customFormat="1" ht="17.100000000000001" customHeight="1">
      <c r="A35" s="154" t="s">
        <v>254</v>
      </c>
      <c r="B35" s="155">
        <v>1</v>
      </c>
      <c r="C35" s="154" t="s">
        <v>236</v>
      </c>
      <c r="D35" s="156">
        <v>8538</v>
      </c>
      <c r="E35" s="156">
        <v>8538</v>
      </c>
      <c r="F35" s="156">
        <v>9146</v>
      </c>
      <c r="G35" s="156">
        <v>9146</v>
      </c>
      <c r="H35" s="156">
        <v>10246</v>
      </c>
      <c r="I35" s="156">
        <v>10246</v>
      </c>
      <c r="J35" s="156">
        <v>10975</v>
      </c>
      <c r="K35" s="156">
        <v>10975</v>
      </c>
      <c r="L35" s="154" t="s">
        <v>237</v>
      </c>
      <c r="M35" s="156">
        <v>1622</v>
      </c>
      <c r="N35" s="156">
        <v>1622</v>
      </c>
      <c r="O35" s="156">
        <v>2230</v>
      </c>
      <c r="P35" s="156">
        <v>2230</v>
      </c>
      <c r="Q35" s="156">
        <v>1946</v>
      </c>
      <c r="R35" s="156">
        <v>1946</v>
      </c>
      <c r="S35" s="156">
        <v>2676</v>
      </c>
      <c r="T35" s="156">
        <v>2676</v>
      </c>
      <c r="U35" s="157"/>
      <c r="V35" s="157"/>
    </row>
    <row r="36" spans="1:22" s="158" customFormat="1" ht="17.100000000000001" customHeight="1">
      <c r="A36" s="154" t="s">
        <v>255</v>
      </c>
      <c r="B36" s="155">
        <v>1</v>
      </c>
      <c r="C36" s="154" t="s">
        <v>236</v>
      </c>
      <c r="D36" s="156">
        <v>9447</v>
      </c>
      <c r="E36" s="156">
        <v>9447</v>
      </c>
      <c r="F36" s="156">
        <v>10055</v>
      </c>
      <c r="G36" s="156">
        <v>10055</v>
      </c>
      <c r="H36" s="156">
        <v>11336</v>
      </c>
      <c r="I36" s="156">
        <v>11336</v>
      </c>
      <c r="J36" s="156">
        <v>12066</v>
      </c>
      <c r="K36" s="156">
        <v>12066</v>
      </c>
      <c r="L36" s="154" t="s">
        <v>237</v>
      </c>
      <c r="M36" s="156">
        <v>1622</v>
      </c>
      <c r="N36" s="156">
        <v>1622</v>
      </c>
      <c r="O36" s="156">
        <v>2230</v>
      </c>
      <c r="P36" s="156">
        <v>2230</v>
      </c>
      <c r="Q36" s="156">
        <v>1946</v>
      </c>
      <c r="R36" s="156">
        <v>1946</v>
      </c>
      <c r="S36" s="156">
        <v>2676</v>
      </c>
      <c r="T36" s="156">
        <v>2676</v>
      </c>
      <c r="U36" s="157"/>
      <c r="V36" s="157"/>
    </row>
    <row r="37" spans="1:22" s="158" customFormat="1" ht="17.100000000000001" customHeight="1">
      <c r="A37" s="154" t="s">
        <v>256</v>
      </c>
      <c r="B37" s="155">
        <v>1</v>
      </c>
      <c r="C37" s="154" t="s">
        <v>236</v>
      </c>
      <c r="D37" s="156">
        <v>13813</v>
      </c>
      <c r="E37" s="156">
        <v>14149</v>
      </c>
      <c r="F37" s="156">
        <v>14421</v>
      </c>
      <c r="G37" s="156">
        <v>14757</v>
      </c>
      <c r="H37" s="156">
        <v>16576</v>
      </c>
      <c r="I37" s="156">
        <v>16979</v>
      </c>
      <c r="J37" s="156">
        <v>17305</v>
      </c>
      <c r="K37" s="156">
        <v>17708</v>
      </c>
      <c r="L37" s="154" t="s">
        <v>237</v>
      </c>
      <c r="M37" s="156">
        <v>13067</v>
      </c>
      <c r="N37" s="156">
        <v>13252</v>
      </c>
      <c r="O37" s="156">
        <v>13675</v>
      </c>
      <c r="P37" s="156">
        <v>13860</v>
      </c>
      <c r="Q37" s="156">
        <v>15680</v>
      </c>
      <c r="R37" s="156">
        <v>15902</v>
      </c>
      <c r="S37" s="156">
        <v>16410</v>
      </c>
      <c r="T37" s="156">
        <v>16632</v>
      </c>
      <c r="U37" s="157"/>
      <c r="V37" s="157"/>
    </row>
    <row r="38" spans="1:22" s="158" customFormat="1" ht="17.100000000000001" customHeight="1">
      <c r="A38" s="154" t="s">
        <v>257</v>
      </c>
      <c r="B38" s="155">
        <v>1</v>
      </c>
      <c r="C38" s="154" t="s">
        <v>236</v>
      </c>
      <c r="D38" s="156">
        <v>9447</v>
      </c>
      <c r="E38" s="156">
        <v>9447</v>
      </c>
      <c r="F38" s="156">
        <v>10055</v>
      </c>
      <c r="G38" s="156">
        <v>10055</v>
      </c>
      <c r="H38" s="156">
        <v>11336</v>
      </c>
      <c r="I38" s="156">
        <v>11336</v>
      </c>
      <c r="J38" s="156">
        <v>12066</v>
      </c>
      <c r="K38" s="156">
        <v>12066</v>
      </c>
      <c r="L38" s="154" t="s">
        <v>237</v>
      </c>
      <c r="M38" s="156">
        <v>3546</v>
      </c>
      <c r="N38" s="156">
        <v>3546</v>
      </c>
      <c r="O38" s="156">
        <v>4154</v>
      </c>
      <c r="P38" s="156">
        <v>4154</v>
      </c>
      <c r="Q38" s="156">
        <v>4255</v>
      </c>
      <c r="R38" s="156">
        <v>4255</v>
      </c>
      <c r="S38" s="156">
        <v>4985</v>
      </c>
      <c r="T38" s="156">
        <v>4985</v>
      </c>
      <c r="U38" s="157"/>
      <c r="V38" s="157"/>
    </row>
    <row r="39" spans="1:22" s="158" customFormat="1" ht="17.100000000000001" customHeight="1">
      <c r="A39" s="154" t="s">
        <v>258</v>
      </c>
      <c r="B39" s="155">
        <v>1</v>
      </c>
      <c r="C39" s="154" t="s">
        <v>236</v>
      </c>
      <c r="D39" s="156">
        <v>9447</v>
      </c>
      <c r="E39" s="156">
        <v>9447</v>
      </c>
      <c r="F39" s="156">
        <v>10055</v>
      </c>
      <c r="G39" s="156">
        <v>10055</v>
      </c>
      <c r="H39" s="156">
        <v>11336</v>
      </c>
      <c r="I39" s="156">
        <v>11336</v>
      </c>
      <c r="J39" s="156">
        <v>12066</v>
      </c>
      <c r="K39" s="156">
        <v>12066</v>
      </c>
      <c r="L39" s="154" t="s">
        <v>237</v>
      </c>
      <c r="M39" s="156">
        <v>1622</v>
      </c>
      <c r="N39" s="156">
        <v>1622</v>
      </c>
      <c r="O39" s="156">
        <v>2230</v>
      </c>
      <c r="P39" s="156">
        <v>2230</v>
      </c>
      <c r="Q39" s="156">
        <v>1946</v>
      </c>
      <c r="R39" s="156">
        <v>1946</v>
      </c>
      <c r="S39" s="156">
        <v>2676</v>
      </c>
      <c r="T39" s="156">
        <v>2676</v>
      </c>
      <c r="U39" s="157"/>
      <c r="V39" s="157"/>
    </row>
    <row r="40" spans="1:22" s="158" customFormat="1" ht="17.100000000000001" customHeight="1">
      <c r="A40" s="154" t="s">
        <v>259</v>
      </c>
      <c r="B40" s="155">
        <v>1</v>
      </c>
      <c r="C40" s="154" t="s">
        <v>236</v>
      </c>
      <c r="D40" s="156">
        <v>9447</v>
      </c>
      <c r="E40" s="156">
        <v>9447</v>
      </c>
      <c r="F40" s="156">
        <v>10055</v>
      </c>
      <c r="G40" s="156">
        <v>10055</v>
      </c>
      <c r="H40" s="156">
        <v>11336</v>
      </c>
      <c r="I40" s="156">
        <v>11336</v>
      </c>
      <c r="J40" s="156">
        <v>12066</v>
      </c>
      <c r="K40" s="156">
        <v>12066</v>
      </c>
      <c r="L40" s="154" t="s">
        <v>237</v>
      </c>
      <c r="M40" s="156">
        <v>1622</v>
      </c>
      <c r="N40" s="156">
        <v>1622</v>
      </c>
      <c r="O40" s="156">
        <v>2230</v>
      </c>
      <c r="P40" s="156">
        <v>2230</v>
      </c>
      <c r="Q40" s="156">
        <v>1946</v>
      </c>
      <c r="R40" s="156">
        <v>1946</v>
      </c>
      <c r="S40" s="156">
        <v>2676</v>
      </c>
      <c r="T40" s="156">
        <v>2676</v>
      </c>
      <c r="U40" s="157"/>
      <c r="V40" s="157"/>
    </row>
    <row r="41" spans="1:22" s="158" customFormat="1" ht="17.100000000000001" customHeight="1">
      <c r="A41" s="154" t="s">
        <v>260</v>
      </c>
      <c r="B41" s="155">
        <v>1</v>
      </c>
      <c r="C41" s="154" t="s">
        <v>236</v>
      </c>
      <c r="D41" s="156">
        <v>11519</v>
      </c>
      <c r="E41" s="156">
        <v>11519</v>
      </c>
      <c r="F41" s="156">
        <v>12127</v>
      </c>
      <c r="G41" s="156">
        <v>12127</v>
      </c>
      <c r="H41" s="156">
        <v>13823</v>
      </c>
      <c r="I41" s="156">
        <v>13823</v>
      </c>
      <c r="J41" s="156">
        <v>14552</v>
      </c>
      <c r="K41" s="156">
        <v>14552</v>
      </c>
      <c r="L41" s="154" t="s">
        <v>237</v>
      </c>
      <c r="M41" s="156">
        <v>5842</v>
      </c>
      <c r="N41" s="156">
        <v>5842</v>
      </c>
      <c r="O41" s="156">
        <v>6450</v>
      </c>
      <c r="P41" s="156">
        <v>6450</v>
      </c>
      <c r="Q41" s="156">
        <v>7010</v>
      </c>
      <c r="R41" s="156">
        <v>7010</v>
      </c>
      <c r="S41" s="156">
        <v>7740</v>
      </c>
      <c r="T41" s="156">
        <v>7740</v>
      </c>
      <c r="U41" s="157"/>
      <c r="V41" s="157"/>
    </row>
    <row r="42" spans="1:22" s="158" customFormat="1" ht="17.100000000000001" customHeight="1">
      <c r="A42" s="154" t="s">
        <v>261</v>
      </c>
      <c r="B42" s="155">
        <v>1</v>
      </c>
      <c r="C42" s="154" t="s">
        <v>236</v>
      </c>
      <c r="D42" s="156">
        <v>9447</v>
      </c>
      <c r="E42" s="156">
        <v>9447</v>
      </c>
      <c r="F42" s="156">
        <v>10055</v>
      </c>
      <c r="G42" s="156">
        <v>10055</v>
      </c>
      <c r="H42" s="156">
        <v>11336</v>
      </c>
      <c r="I42" s="156">
        <v>11336</v>
      </c>
      <c r="J42" s="156">
        <v>12066</v>
      </c>
      <c r="K42" s="156">
        <v>12066</v>
      </c>
      <c r="L42" s="154" t="s">
        <v>237</v>
      </c>
      <c r="M42" s="156">
        <v>1622</v>
      </c>
      <c r="N42" s="156">
        <v>1622</v>
      </c>
      <c r="O42" s="156">
        <v>2230</v>
      </c>
      <c r="P42" s="156">
        <v>2230</v>
      </c>
      <c r="Q42" s="156">
        <v>1946</v>
      </c>
      <c r="R42" s="156">
        <v>1946</v>
      </c>
      <c r="S42" s="156">
        <v>2676</v>
      </c>
      <c r="T42" s="156">
        <v>2676</v>
      </c>
      <c r="U42" s="157"/>
      <c r="V42" s="157"/>
    </row>
    <row r="43" spans="1:22" s="158" customFormat="1" ht="17.100000000000001" customHeight="1">
      <c r="A43" s="154" t="s">
        <v>262</v>
      </c>
      <c r="B43" s="155">
        <v>1</v>
      </c>
      <c r="C43" s="154" t="s">
        <v>236</v>
      </c>
      <c r="D43" s="156">
        <v>9447</v>
      </c>
      <c r="E43" s="156">
        <v>9447</v>
      </c>
      <c r="F43" s="156">
        <v>10055</v>
      </c>
      <c r="G43" s="156">
        <v>10055</v>
      </c>
      <c r="H43" s="156">
        <v>11336</v>
      </c>
      <c r="I43" s="156">
        <v>11336</v>
      </c>
      <c r="J43" s="156">
        <v>12066</v>
      </c>
      <c r="K43" s="156">
        <v>12066</v>
      </c>
      <c r="L43" s="154" t="s">
        <v>237</v>
      </c>
      <c r="M43" s="156">
        <v>2465</v>
      </c>
      <c r="N43" s="156">
        <v>2465</v>
      </c>
      <c r="O43" s="156">
        <v>3073</v>
      </c>
      <c r="P43" s="156">
        <v>3073</v>
      </c>
      <c r="Q43" s="156">
        <v>2958</v>
      </c>
      <c r="R43" s="156">
        <v>2958</v>
      </c>
      <c r="S43" s="156">
        <v>3688</v>
      </c>
      <c r="T43" s="156">
        <v>3688</v>
      </c>
      <c r="U43" s="157"/>
      <c r="V43" s="157"/>
    </row>
    <row r="44" spans="1:22" s="158" customFormat="1" ht="17.100000000000001" customHeight="1">
      <c r="A44" s="154" t="s">
        <v>263</v>
      </c>
      <c r="B44" s="155">
        <v>1</v>
      </c>
      <c r="C44" s="154" t="s">
        <v>236</v>
      </c>
      <c r="D44" s="156">
        <v>11181</v>
      </c>
      <c r="E44" s="156">
        <v>11517</v>
      </c>
      <c r="F44" s="156">
        <v>11789</v>
      </c>
      <c r="G44" s="156">
        <v>12125</v>
      </c>
      <c r="H44" s="156">
        <v>13417</v>
      </c>
      <c r="I44" s="156">
        <v>13820</v>
      </c>
      <c r="J44" s="156">
        <v>14147</v>
      </c>
      <c r="K44" s="156">
        <v>14550</v>
      </c>
      <c r="L44" s="154" t="s">
        <v>237</v>
      </c>
      <c r="M44" s="156">
        <v>3366</v>
      </c>
      <c r="N44" s="156">
        <v>3551</v>
      </c>
      <c r="O44" s="156">
        <v>3974</v>
      </c>
      <c r="P44" s="156">
        <v>4159</v>
      </c>
      <c r="Q44" s="156">
        <v>4039</v>
      </c>
      <c r="R44" s="156">
        <v>4261</v>
      </c>
      <c r="S44" s="156">
        <v>4769</v>
      </c>
      <c r="T44" s="156">
        <v>4991</v>
      </c>
      <c r="U44" s="157"/>
      <c r="V44" s="157"/>
    </row>
    <row r="45" spans="1:22" s="158" customFormat="1" ht="17.100000000000001" customHeight="1">
      <c r="A45" s="154" t="s">
        <v>264</v>
      </c>
      <c r="B45" s="155">
        <v>1</v>
      </c>
      <c r="C45" s="154" t="s">
        <v>236</v>
      </c>
      <c r="D45" s="156">
        <v>10207</v>
      </c>
      <c r="E45" s="156">
        <v>10392</v>
      </c>
      <c r="F45" s="156">
        <v>10815</v>
      </c>
      <c r="G45" s="156">
        <v>11000</v>
      </c>
      <c r="H45" s="156">
        <v>12248</v>
      </c>
      <c r="I45" s="156">
        <v>12470</v>
      </c>
      <c r="J45" s="156">
        <v>12978</v>
      </c>
      <c r="K45" s="156">
        <v>13200</v>
      </c>
      <c r="L45" s="154" t="s">
        <v>237</v>
      </c>
      <c r="M45" s="156">
        <v>3316</v>
      </c>
      <c r="N45" s="156">
        <v>3501</v>
      </c>
      <c r="O45" s="156">
        <v>3924</v>
      </c>
      <c r="P45" s="156">
        <v>4109</v>
      </c>
      <c r="Q45" s="156">
        <v>3979</v>
      </c>
      <c r="R45" s="156">
        <v>4201</v>
      </c>
      <c r="S45" s="156">
        <v>4709</v>
      </c>
      <c r="T45" s="156">
        <v>4931</v>
      </c>
      <c r="U45" s="157"/>
      <c r="V45" s="157"/>
    </row>
    <row r="46" spans="1:22" s="158" customFormat="1" ht="17.100000000000001" customHeight="1">
      <c r="A46" s="154" t="s">
        <v>265</v>
      </c>
      <c r="B46" s="155">
        <v>1</v>
      </c>
      <c r="C46" s="154" t="s">
        <v>236</v>
      </c>
      <c r="D46" s="156">
        <v>10310</v>
      </c>
      <c r="E46" s="156">
        <v>10495</v>
      </c>
      <c r="F46" s="156">
        <v>10918</v>
      </c>
      <c r="G46" s="156">
        <v>11103</v>
      </c>
      <c r="H46" s="156">
        <v>12372</v>
      </c>
      <c r="I46" s="156">
        <v>12594</v>
      </c>
      <c r="J46" s="156">
        <v>13102</v>
      </c>
      <c r="K46" s="156">
        <v>13324</v>
      </c>
      <c r="L46" s="154" t="s">
        <v>237</v>
      </c>
      <c r="M46" s="156">
        <v>10510</v>
      </c>
      <c r="N46" s="156">
        <v>10695</v>
      </c>
      <c r="O46" s="156">
        <v>11118</v>
      </c>
      <c r="P46" s="156">
        <v>11303</v>
      </c>
      <c r="Q46" s="156">
        <v>12612</v>
      </c>
      <c r="R46" s="156">
        <v>12834</v>
      </c>
      <c r="S46" s="156">
        <v>13342</v>
      </c>
      <c r="T46" s="156">
        <v>13564</v>
      </c>
    </row>
    <row r="47" spans="1:22" s="158" customFormat="1" ht="17.100000000000001" customHeight="1">
      <c r="A47" s="154" t="s">
        <v>266</v>
      </c>
      <c r="B47" s="155">
        <v>1</v>
      </c>
      <c r="C47" s="154" t="s">
        <v>236</v>
      </c>
      <c r="D47" s="156">
        <v>10310</v>
      </c>
      <c r="E47" s="156">
        <v>10495</v>
      </c>
      <c r="F47" s="156">
        <v>10918</v>
      </c>
      <c r="G47" s="156">
        <v>11103</v>
      </c>
      <c r="H47" s="156">
        <v>12372</v>
      </c>
      <c r="I47" s="156">
        <v>12594</v>
      </c>
      <c r="J47" s="156">
        <v>13102</v>
      </c>
      <c r="K47" s="156">
        <v>13324</v>
      </c>
      <c r="L47" s="154" t="s">
        <v>237</v>
      </c>
      <c r="M47" s="156">
        <v>5618</v>
      </c>
      <c r="N47" s="156">
        <v>5803</v>
      </c>
      <c r="O47" s="156">
        <v>6226</v>
      </c>
      <c r="P47" s="156">
        <v>6411</v>
      </c>
      <c r="Q47" s="156">
        <v>6742</v>
      </c>
      <c r="R47" s="156">
        <v>6964</v>
      </c>
      <c r="S47" s="156">
        <v>7471</v>
      </c>
      <c r="T47" s="156">
        <v>7693</v>
      </c>
    </row>
    <row r="48" spans="1:22" s="158" customFormat="1" ht="17.100000000000001" customHeight="1">
      <c r="A48" s="154" t="s">
        <v>267</v>
      </c>
      <c r="B48" s="155">
        <v>1</v>
      </c>
      <c r="C48" s="154" t="s">
        <v>236</v>
      </c>
      <c r="D48" s="156">
        <v>12719</v>
      </c>
      <c r="E48" s="156">
        <v>13055</v>
      </c>
      <c r="F48" s="156">
        <v>13327</v>
      </c>
      <c r="G48" s="156">
        <v>13663</v>
      </c>
      <c r="H48" s="156">
        <v>15263</v>
      </c>
      <c r="I48" s="156">
        <v>15666</v>
      </c>
      <c r="J48" s="156">
        <v>15992</v>
      </c>
      <c r="K48" s="156">
        <v>16396</v>
      </c>
      <c r="L48" s="154" t="s">
        <v>237</v>
      </c>
      <c r="M48" s="156">
        <v>8697</v>
      </c>
      <c r="N48" s="156">
        <v>8882</v>
      </c>
      <c r="O48" s="156">
        <v>9305</v>
      </c>
      <c r="P48" s="156">
        <v>9490</v>
      </c>
      <c r="Q48" s="156">
        <v>10436</v>
      </c>
      <c r="R48" s="156">
        <v>10658</v>
      </c>
      <c r="S48" s="156">
        <v>11166</v>
      </c>
      <c r="T48" s="156">
        <v>11388</v>
      </c>
    </row>
    <row r="49" spans="1:26" s="158" customFormat="1" ht="17.100000000000001" customHeight="1">
      <c r="A49" s="159"/>
      <c r="B49" s="159"/>
      <c r="C49" s="159"/>
      <c r="D49" s="160"/>
      <c r="E49" s="160"/>
      <c r="F49" s="160"/>
      <c r="G49" s="160"/>
      <c r="H49" s="160"/>
      <c r="I49" s="160"/>
      <c r="J49" s="160"/>
      <c r="K49" s="160"/>
      <c r="L49" s="159"/>
      <c r="M49" s="160"/>
      <c r="N49" s="160"/>
      <c r="O49" s="160"/>
      <c r="P49" s="160"/>
      <c r="Q49" s="160"/>
      <c r="R49" s="160"/>
      <c r="S49" s="160"/>
      <c r="T49" s="160"/>
    </row>
    <row r="50" spans="1:26" s="158" customFormat="1" ht="17.100000000000001" customHeight="1">
      <c r="A50" s="154" t="s">
        <v>268</v>
      </c>
      <c r="B50" s="155">
        <v>1</v>
      </c>
      <c r="C50" s="154" t="s">
        <v>269</v>
      </c>
      <c r="D50" s="156">
        <v>2453</v>
      </c>
      <c r="E50" s="156">
        <v>3399</v>
      </c>
      <c r="F50" s="156">
        <v>3061</v>
      </c>
      <c r="G50" s="156">
        <v>4007</v>
      </c>
      <c r="H50" s="156">
        <v>2944</v>
      </c>
      <c r="I50" s="156">
        <v>4079</v>
      </c>
      <c r="J50" s="156">
        <v>3673</v>
      </c>
      <c r="K50" s="156">
        <v>4808</v>
      </c>
      <c r="L50" s="154" t="s">
        <v>270</v>
      </c>
      <c r="M50" s="156">
        <v>2257</v>
      </c>
      <c r="N50" s="156">
        <v>2730</v>
      </c>
      <c r="O50" s="156">
        <v>2865</v>
      </c>
      <c r="P50" s="156">
        <v>3338</v>
      </c>
      <c r="Q50" s="156">
        <v>2708</v>
      </c>
      <c r="R50" s="156">
        <v>3276</v>
      </c>
      <c r="S50" s="156">
        <v>3438</v>
      </c>
      <c r="T50" s="156">
        <v>4006</v>
      </c>
      <c r="V50" s="157"/>
      <c r="W50" s="157"/>
      <c r="X50" s="161"/>
      <c r="Y50" s="157"/>
      <c r="Z50" s="161"/>
    </row>
    <row r="51" spans="1:26" s="158" customFormat="1" ht="17.100000000000001" customHeight="1">
      <c r="A51" s="154" t="s">
        <v>271</v>
      </c>
      <c r="B51" s="155">
        <v>1</v>
      </c>
      <c r="C51" s="154" t="s">
        <v>269</v>
      </c>
      <c r="D51" s="156" t="s">
        <v>112</v>
      </c>
      <c r="E51" s="156" t="s">
        <v>112</v>
      </c>
      <c r="F51" s="156" t="s">
        <v>112</v>
      </c>
      <c r="G51" s="156" t="s">
        <v>112</v>
      </c>
      <c r="H51" s="156" t="s">
        <v>112</v>
      </c>
      <c r="I51" s="156" t="s">
        <v>112</v>
      </c>
      <c r="J51" s="156" t="s">
        <v>112</v>
      </c>
      <c r="K51" s="156" t="s">
        <v>112</v>
      </c>
      <c r="L51" s="154" t="s">
        <v>270</v>
      </c>
      <c r="M51" s="156">
        <v>2051</v>
      </c>
      <c r="N51" s="156">
        <v>2524</v>
      </c>
      <c r="O51" s="156">
        <v>2659</v>
      </c>
      <c r="P51" s="156">
        <v>3132</v>
      </c>
      <c r="Q51" s="156">
        <v>2461</v>
      </c>
      <c r="R51" s="156">
        <v>3029</v>
      </c>
      <c r="S51" s="156">
        <v>3191</v>
      </c>
      <c r="T51" s="156">
        <v>3758</v>
      </c>
      <c r="V51" s="157"/>
      <c r="W51" s="157"/>
      <c r="X51" s="161"/>
      <c r="Y51" s="157"/>
      <c r="Z51" s="161"/>
    </row>
    <row r="52" spans="1:26" s="158" customFormat="1" ht="17.100000000000001" customHeight="1">
      <c r="A52" s="154" t="s">
        <v>272</v>
      </c>
      <c r="B52" s="155">
        <v>1</v>
      </c>
      <c r="C52" s="154" t="s">
        <v>269</v>
      </c>
      <c r="D52" s="156" t="s">
        <v>112</v>
      </c>
      <c r="E52" s="156" t="s">
        <v>112</v>
      </c>
      <c r="F52" s="156" t="s">
        <v>112</v>
      </c>
      <c r="G52" s="156" t="s">
        <v>112</v>
      </c>
      <c r="H52" s="156" t="s">
        <v>112</v>
      </c>
      <c r="I52" s="156" t="s">
        <v>112</v>
      </c>
      <c r="J52" s="156" t="s">
        <v>112</v>
      </c>
      <c r="K52" s="156" t="s">
        <v>112</v>
      </c>
      <c r="L52" s="154" t="s">
        <v>270</v>
      </c>
      <c r="M52" s="156">
        <v>2257</v>
      </c>
      <c r="N52" s="156">
        <v>2730</v>
      </c>
      <c r="O52" s="156">
        <v>2865</v>
      </c>
      <c r="P52" s="156">
        <v>3338</v>
      </c>
      <c r="Q52" s="156">
        <v>2708</v>
      </c>
      <c r="R52" s="156">
        <v>3276</v>
      </c>
      <c r="S52" s="156">
        <v>3438</v>
      </c>
      <c r="T52" s="156">
        <v>4006</v>
      </c>
      <c r="V52" s="157"/>
      <c r="W52" s="157"/>
      <c r="X52" s="161"/>
      <c r="Y52" s="157"/>
      <c r="Z52" s="161"/>
    </row>
    <row r="53" spans="1:26" s="158" customFormat="1" ht="17.100000000000001" customHeight="1">
      <c r="A53" s="154" t="s">
        <v>273</v>
      </c>
      <c r="B53" s="155">
        <v>1</v>
      </c>
      <c r="C53" s="154" t="s">
        <v>269</v>
      </c>
      <c r="D53" s="156">
        <v>2247</v>
      </c>
      <c r="E53" s="156">
        <v>3193</v>
      </c>
      <c r="F53" s="156">
        <v>2855</v>
      </c>
      <c r="G53" s="156">
        <v>3801</v>
      </c>
      <c r="H53" s="156">
        <v>2696</v>
      </c>
      <c r="I53" s="156">
        <v>3832</v>
      </c>
      <c r="J53" s="156">
        <v>3426</v>
      </c>
      <c r="K53" s="156">
        <v>4561</v>
      </c>
      <c r="L53" s="154" t="s">
        <v>270</v>
      </c>
      <c r="M53" s="156">
        <v>2051</v>
      </c>
      <c r="N53" s="156">
        <v>2524</v>
      </c>
      <c r="O53" s="156">
        <v>2659</v>
      </c>
      <c r="P53" s="156">
        <v>3132</v>
      </c>
      <c r="Q53" s="156">
        <v>2461</v>
      </c>
      <c r="R53" s="156">
        <v>3029</v>
      </c>
      <c r="S53" s="156">
        <v>3191</v>
      </c>
      <c r="T53" s="156">
        <v>3758</v>
      </c>
      <c r="V53" s="157"/>
      <c r="W53" s="157"/>
      <c r="X53" s="161"/>
      <c r="Y53" s="157"/>
      <c r="Z53" s="161"/>
    </row>
    <row r="54" spans="1:26" s="158" customFormat="1" ht="17.100000000000001" customHeight="1">
      <c r="A54" s="154" t="s">
        <v>274</v>
      </c>
      <c r="B54" s="155">
        <v>1</v>
      </c>
      <c r="C54" s="154" t="s">
        <v>269</v>
      </c>
      <c r="D54" s="156" t="s">
        <v>112</v>
      </c>
      <c r="E54" s="156" t="s">
        <v>112</v>
      </c>
      <c r="F54" s="156" t="s">
        <v>112</v>
      </c>
      <c r="G54" s="156" t="s">
        <v>112</v>
      </c>
      <c r="H54" s="156" t="s">
        <v>112</v>
      </c>
      <c r="I54" s="156" t="s">
        <v>112</v>
      </c>
      <c r="J54" s="156" t="s">
        <v>112</v>
      </c>
      <c r="K54" s="156" t="s">
        <v>112</v>
      </c>
      <c r="L54" s="154" t="s">
        <v>270</v>
      </c>
      <c r="M54" s="156">
        <v>2257</v>
      </c>
      <c r="N54" s="156">
        <v>2730</v>
      </c>
      <c r="O54" s="156">
        <v>2865</v>
      </c>
      <c r="P54" s="156">
        <v>3338</v>
      </c>
      <c r="Q54" s="156">
        <v>2708</v>
      </c>
      <c r="R54" s="156">
        <v>3276</v>
      </c>
      <c r="S54" s="156">
        <v>3438</v>
      </c>
      <c r="T54" s="156">
        <v>4006</v>
      </c>
      <c r="V54" s="157"/>
      <c r="W54" s="157"/>
      <c r="X54" s="161"/>
      <c r="Y54" s="157"/>
      <c r="Z54" s="161"/>
    </row>
    <row r="55" spans="1:26" s="158" customFormat="1" ht="17.100000000000001" customHeight="1">
      <c r="A55" s="154" t="s">
        <v>275</v>
      </c>
      <c r="B55" s="155">
        <v>1</v>
      </c>
      <c r="C55" s="154" t="s">
        <v>269</v>
      </c>
      <c r="D55" s="156" t="s">
        <v>112</v>
      </c>
      <c r="E55" s="156" t="s">
        <v>112</v>
      </c>
      <c r="F55" s="156" t="s">
        <v>112</v>
      </c>
      <c r="G55" s="156" t="s">
        <v>112</v>
      </c>
      <c r="H55" s="156" t="s">
        <v>112</v>
      </c>
      <c r="I55" s="156" t="s">
        <v>112</v>
      </c>
      <c r="J55" s="156" t="s">
        <v>112</v>
      </c>
      <c r="K55" s="156" t="s">
        <v>112</v>
      </c>
      <c r="L55" s="154" t="s">
        <v>270</v>
      </c>
      <c r="M55" s="156">
        <v>2051</v>
      </c>
      <c r="N55" s="156">
        <v>2524</v>
      </c>
      <c r="O55" s="156">
        <v>2659</v>
      </c>
      <c r="P55" s="156">
        <v>3132</v>
      </c>
      <c r="Q55" s="156">
        <v>2461</v>
      </c>
      <c r="R55" s="156">
        <v>3029</v>
      </c>
      <c r="S55" s="156">
        <v>3191</v>
      </c>
      <c r="T55" s="156">
        <v>3758</v>
      </c>
      <c r="V55" s="157"/>
      <c r="W55" s="157"/>
      <c r="X55" s="161"/>
      <c r="Y55" s="157"/>
      <c r="Z55" s="161"/>
    </row>
    <row r="56" spans="1:26" s="158" customFormat="1" ht="17.100000000000001" customHeight="1">
      <c r="A56" s="154" t="s">
        <v>276</v>
      </c>
      <c r="B56" s="155">
        <v>1</v>
      </c>
      <c r="C56" s="154" t="s">
        <v>269</v>
      </c>
      <c r="D56" s="156">
        <v>2453</v>
      </c>
      <c r="E56" s="156">
        <v>3399</v>
      </c>
      <c r="F56" s="156">
        <v>3061</v>
      </c>
      <c r="G56" s="156">
        <v>4007</v>
      </c>
      <c r="H56" s="156">
        <v>2944</v>
      </c>
      <c r="I56" s="156">
        <v>4079</v>
      </c>
      <c r="J56" s="156">
        <v>3673</v>
      </c>
      <c r="K56" s="156">
        <v>4808</v>
      </c>
      <c r="L56" s="154" t="s">
        <v>270</v>
      </c>
      <c r="M56" s="156">
        <v>2257</v>
      </c>
      <c r="N56" s="156">
        <v>2730</v>
      </c>
      <c r="O56" s="156">
        <v>2865</v>
      </c>
      <c r="P56" s="156">
        <v>3338</v>
      </c>
      <c r="Q56" s="156">
        <v>2708</v>
      </c>
      <c r="R56" s="156">
        <v>3276</v>
      </c>
      <c r="S56" s="156">
        <v>3438</v>
      </c>
      <c r="T56" s="156">
        <v>4006</v>
      </c>
      <c r="V56" s="157"/>
      <c r="W56" s="157"/>
      <c r="X56" s="161"/>
      <c r="Y56" s="157"/>
      <c r="Z56" s="161"/>
    </row>
    <row r="57" spans="1:26" s="158" customFormat="1" ht="17.100000000000001" customHeight="1">
      <c r="A57" s="154" t="s">
        <v>277</v>
      </c>
      <c r="B57" s="155">
        <v>1</v>
      </c>
      <c r="C57" s="154" t="s">
        <v>269</v>
      </c>
      <c r="D57" s="156" t="s">
        <v>112</v>
      </c>
      <c r="E57" s="156" t="s">
        <v>112</v>
      </c>
      <c r="F57" s="156" t="s">
        <v>112</v>
      </c>
      <c r="G57" s="156" t="s">
        <v>112</v>
      </c>
      <c r="H57" s="156" t="s">
        <v>112</v>
      </c>
      <c r="I57" s="156" t="s">
        <v>112</v>
      </c>
      <c r="J57" s="156" t="s">
        <v>112</v>
      </c>
      <c r="K57" s="156" t="s">
        <v>112</v>
      </c>
      <c r="L57" s="154" t="s">
        <v>270</v>
      </c>
      <c r="M57" s="156">
        <v>2215</v>
      </c>
      <c r="N57" s="156">
        <v>2688</v>
      </c>
      <c r="O57" s="156">
        <v>2823</v>
      </c>
      <c r="P57" s="156">
        <v>3296</v>
      </c>
      <c r="Q57" s="156">
        <v>2658</v>
      </c>
      <c r="R57" s="156">
        <v>3226</v>
      </c>
      <c r="S57" s="156">
        <v>3388</v>
      </c>
      <c r="T57" s="156">
        <v>3955</v>
      </c>
      <c r="V57" s="157"/>
      <c r="W57" s="157"/>
      <c r="X57" s="161"/>
      <c r="Y57" s="157"/>
      <c r="Z57" s="161"/>
    </row>
    <row r="58" spans="1:26" s="158" customFormat="1" ht="17.100000000000001" customHeight="1">
      <c r="A58" s="154" t="s">
        <v>278</v>
      </c>
      <c r="B58" s="155">
        <v>1</v>
      </c>
      <c r="C58" s="154" t="s">
        <v>269</v>
      </c>
      <c r="D58" s="156" t="s">
        <v>112</v>
      </c>
      <c r="E58" s="156" t="s">
        <v>112</v>
      </c>
      <c r="F58" s="156" t="s">
        <v>112</v>
      </c>
      <c r="G58" s="156" t="s">
        <v>112</v>
      </c>
      <c r="H58" s="156" t="s">
        <v>112</v>
      </c>
      <c r="I58" s="156" t="s">
        <v>112</v>
      </c>
      <c r="J58" s="156" t="s">
        <v>112</v>
      </c>
      <c r="K58" s="156" t="s">
        <v>112</v>
      </c>
      <c r="L58" s="154" t="s">
        <v>270</v>
      </c>
      <c r="M58" s="156">
        <v>2257</v>
      </c>
      <c r="N58" s="156">
        <v>2730</v>
      </c>
      <c r="O58" s="156">
        <v>2865</v>
      </c>
      <c r="P58" s="156">
        <v>3338</v>
      </c>
      <c r="Q58" s="156">
        <v>2708</v>
      </c>
      <c r="R58" s="156">
        <v>3276</v>
      </c>
      <c r="S58" s="156">
        <v>3438</v>
      </c>
      <c r="T58" s="156">
        <v>4006</v>
      </c>
      <c r="V58" s="157"/>
      <c r="W58" s="157"/>
      <c r="X58" s="161"/>
      <c r="Y58" s="157"/>
      <c r="Z58" s="161"/>
    </row>
    <row r="59" spans="1:26" s="158" customFormat="1" ht="17.100000000000001" customHeight="1">
      <c r="A59" s="154" t="s">
        <v>279</v>
      </c>
      <c r="B59" s="155">
        <v>1</v>
      </c>
      <c r="C59" s="154" t="s">
        <v>269</v>
      </c>
      <c r="D59" s="156">
        <v>2247</v>
      </c>
      <c r="E59" s="156">
        <v>3193</v>
      </c>
      <c r="F59" s="156">
        <v>2855</v>
      </c>
      <c r="G59" s="156">
        <v>3801</v>
      </c>
      <c r="H59" s="156">
        <v>2696</v>
      </c>
      <c r="I59" s="156">
        <v>3832</v>
      </c>
      <c r="J59" s="156">
        <v>3426</v>
      </c>
      <c r="K59" s="156">
        <v>4561</v>
      </c>
      <c r="L59" s="154" t="s">
        <v>270</v>
      </c>
      <c r="M59" s="156">
        <v>2051</v>
      </c>
      <c r="N59" s="156">
        <v>2524</v>
      </c>
      <c r="O59" s="156">
        <v>2659</v>
      </c>
      <c r="P59" s="156">
        <v>3132</v>
      </c>
      <c r="Q59" s="156">
        <v>2461</v>
      </c>
      <c r="R59" s="156">
        <v>3029</v>
      </c>
      <c r="S59" s="156">
        <v>3191</v>
      </c>
      <c r="T59" s="156">
        <v>3758</v>
      </c>
      <c r="V59" s="157"/>
      <c r="W59" s="157"/>
      <c r="X59" s="161"/>
      <c r="Y59" s="157"/>
      <c r="Z59" s="161"/>
    </row>
    <row r="60" spans="1:26" s="158" customFormat="1" ht="17.100000000000001" customHeight="1">
      <c r="A60" s="154" t="s">
        <v>280</v>
      </c>
      <c r="B60" s="155">
        <v>1</v>
      </c>
      <c r="C60" s="154" t="s">
        <v>269</v>
      </c>
      <c r="D60" s="156" t="s">
        <v>112</v>
      </c>
      <c r="E60" s="156" t="s">
        <v>112</v>
      </c>
      <c r="F60" s="156" t="s">
        <v>112</v>
      </c>
      <c r="G60" s="156" t="s">
        <v>112</v>
      </c>
      <c r="H60" s="156" t="s">
        <v>112</v>
      </c>
      <c r="I60" s="156" t="s">
        <v>112</v>
      </c>
      <c r="J60" s="156" t="s">
        <v>112</v>
      </c>
      <c r="K60" s="156" t="s">
        <v>112</v>
      </c>
      <c r="L60" s="154" t="s">
        <v>270</v>
      </c>
      <c r="M60" s="156">
        <v>2257</v>
      </c>
      <c r="N60" s="156">
        <v>2730</v>
      </c>
      <c r="O60" s="156">
        <v>2865</v>
      </c>
      <c r="P60" s="156">
        <v>3338</v>
      </c>
      <c r="Q60" s="156">
        <v>2708</v>
      </c>
      <c r="R60" s="156">
        <v>3276</v>
      </c>
      <c r="S60" s="156">
        <v>3438</v>
      </c>
      <c r="T60" s="156">
        <v>4006</v>
      </c>
      <c r="V60" s="157"/>
      <c r="W60" s="157"/>
      <c r="X60" s="161"/>
      <c r="Y60" s="157"/>
      <c r="Z60" s="161"/>
    </row>
    <row r="61" spans="1:26" s="158" customFormat="1" ht="17.100000000000001" customHeight="1">
      <c r="A61" s="154" t="s">
        <v>281</v>
      </c>
      <c r="B61" s="155">
        <v>1</v>
      </c>
      <c r="C61" s="154" t="s">
        <v>269</v>
      </c>
      <c r="D61" s="156" t="s">
        <v>112</v>
      </c>
      <c r="E61" s="156" t="s">
        <v>112</v>
      </c>
      <c r="F61" s="156" t="s">
        <v>112</v>
      </c>
      <c r="G61" s="156" t="s">
        <v>112</v>
      </c>
      <c r="H61" s="156" t="s">
        <v>112</v>
      </c>
      <c r="I61" s="156" t="s">
        <v>112</v>
      </c>
      <c r="J61" s="156" t="s">
        <v>112</v>
      </c>
      <c r="K61" s="156" t="s">
        <v>112</v>
      </c>
      <c r="L61" s="154" t="s">
        <v>270</v>
      </c>
      <c r="M61" s="156">
        <v>2051</v>
      </c>
      <c r="N61" s="156">
        <v>2524</v>
      </c>
      <c r="O61" s="156">
        <v>2659</v>
      </c>
      <c r="P61" s="156">
        <v>3132</v>
      </c>
      <c r="Q61" s="156">
        <v>2461</v>
      </c>
      <c r="R61" s="156">
        <v>3029</v>
      </c>
      <c r="S61" s="156">
        <v>3191</v>
      </c>
      <c r="T61" s="156">
        <v>3758</v>
      </c>
      <c r="V61" s="157"/>
      <c r="W61" s="157"/>
      <c r="X61" s="161"/>
      <c r="Y61" s="157"/>
      <c r="Z61" s="161"/>
    </row>
    <row r="62" spans="1:26" s="158" customFormat="1" ht="17.100000000000001" customHeight="1">
      <c r="A62" s="154" t="s">
        <v>282</v>
      </c>
      <c r="B62" s="155">
        <v>1</v>
      </c>
      <c r="C62" s="154" t="s">
        <v>269</v>
      </c>
      <c r="D62" s="156">
        <v>2453</v>
      </c>
      <c r="E62" s="156">
        <v>3399</v>
      </c>
      <c r="F62" s="156">
        <v>3061</v>
      </c>
      <c r="G62" s="156">
        <v>4007</v>
      </c>
      <c r="H62" s="156">
        <v>2944</v>
      </c>
      <c r="I62" s="156">
        <v>4079</v>
      </c>
      <c r="J62" s="156">
        <v>3673</v>
      </c>
      <c r="K62" s="156">
        <v>4808</v>
      </c>
      <c r="L62" s="154" t="s">
        <v>270</v>
      </c>
      <c r="M62" s="156">
        <v>2257</v>
      </c>
      <c r="N62" s="156">
        <v>2730</v>
      </c>
      <c r="O62" s="156">
        <v>2865</v>
      </c>
      <c r="P62" s="156">
        <v>3338</v>
      </c>
      <c r="Q62" s="156">
        <v>2708</v>
      </c>
      <c r="R62" s="156">
        <v>3276</v>
      </c>
      <c r="S62" s="156">
        <v>3438</v>
      </c>
      <c r="T62" s="156">
        <v>4006</v>
      </c>
      <c r="V62" s="157"/>
      <c r="W62" s="157"/>
      <c r="X62" s="161"/>
      <c r="Y62" s="157"/>
      <c r="Z62" s="161"/>
    </row>
    <row r="63" spans="1:26" s="158" customFormat="1" ht="17.100000000000001" customHeight="1">
      <c r="A63" s="154" t="s">
        <v>283</v>
      </c>
      <c r="B63" s="155">
        <v>1</v>
      </c>
      <c r="C63" s="154" t="s">
        <v>269</v>
      </c>
      <c r="D63" s="156" t="s">
        <v>112</v>
      </c>
      <c r="E63" s="156" t="s">
        <v>112</v>
      </c>
      <c r="F63" s="156" t="s">
        <v>112</v>
      </c>
      <c r="G63" s="156" t="s">
        <v>112</v>
      </c>
      <c r="H63" s="156" t="s">
        <v>112</v>
      </c>
      <c r="I63" s="156" t="s">
        <v>112</v>
      </c>
      <c r="J63" s="156" t="s">
        <v>112</v>
      </c>
      <c r="K63" s="156" t="s">
        <v>112</v>
      </c>
      <c r="L63" s="154" t="s">
        <v>270</v>
      </c>
      <c r="M63" s="156">
        <v>2051</v>
      </c>
      <c r="N63" s="156">
        <v>2524</v>
      </c>
      <c r="O63" s="156">
        <v>2659</v>
      </c>
      <c r="P63" s="156">
        <v>3132</v>
      </c>
      <c r="Q63" s="156">
        <v>2461</v>
      </c>
      <c r="R63" s="156">
        <v>3029</v>
      </c>
      <c r="S63" s="156">
        <v>3191</v>
      </c>
      <c r="T63" s="156">
        <v>3758</v>
      </c>
      <c r="V63" s="157"/>
      <c r="W63" s="157"/>
      <c r="X63" s="161"/>
      <c r="Y63" s="157"/>
      <c r="Z63" s="161"/>
    </row>
    <row r="64" spans="1:26" s="158" customFormat="1" ht="17.100000000000001" customHeight="1">
      <c r="A64" s="154" t="s">
        <v>284</v>
      </c>
      <c r="B64" s="155">
        <v>1</v>
      </c>
      <c r="C64" s="154" t="s">
        <v>269</v>
      </c>
      <c r="D64" s="156" t="s">
        <v>112</v>
      </c>
      <c r="E64" s="156" t="s">
        <v>112</v>
      </c>
      <c r="F64" s="156" t="s">
        <v>112</v>
      </c>
      <c r="G64" s="156" t="s">
        <v>112</v>
      </c>
      <c r="H64" s="156" t="s">
        <v>112</v>
      </c>
      <c r="I64" s="156" t="s">
        <v>112</v>
      </c>
      <c r="J64" s="156" t="s">
        <v>112</v>
      </c>
      <c r="K64" s="156" t="s">
        <v>112</v>
      </c>
      <c r="L64" s="154" t="s">
        <v>270</v>
      </c>
      <c r="M64" s="156">
        <v>2257</v>
      </c>
      <c r="N64" s="156">
        <v>2730</v>
      </c>
      <c r="O64" s="156">
        <v>2865</v>
      </c>
      <c r="P64" s="156">
        <v>3338</v>
      </c>
      <c r="Q64" s="156">
        <v>2708</v>
      </c>
      <c r="R64" s="156">
        <v>3276</v>
      </c>
      <c r="S64" s="156">
        <v>3438</v>
      </c>
      <c r="T64" s="156">
        <v>4006</v>
      </c>
      <c r="V64" s="157"/>
      <c r="W64" s="157"/>
      <c r="X64" s="161"/>
      <c r="Y64" s="157"/>
      <c r="Z64" s="161"/>
    </row>
    <row r="65" spans="1:26" s="158" customFormat="1" ht="17.100000000000001" customHeight="1">
      <c r="A65" s="154" t="s">
        <v>285</v>
      </c>
      <c r="B65" s="155">
        <v>1</v>
      </c>
      <c r="C65" s="154" t="s">
        <v>269</v>
      </c>
      <c r="D65" s="156">
        <v>2247</v>
      </c>
      <c r="E65" s="156">
        <v>3193</v>
      </c>
      <c r="F65" s="156">
        <v>2855</v>
      </c>
      <c r="G65" s="156">
        <v>3801</v>
      </c>
      <c r="H65" s="156">
        <v>2696</v>
      </c>
      <c r="I65" s="156">
        <v>3832</v>
      </c>
      <c r="J65" s="156">
        <v>3426</v>
      </c>
      <c r="K65" s="156">
        <v>4561</v>
      </c>
      <c r="L65" s="154" t="s">
        <v>270</v>
      </c>
      <c r="M65" s="156">
        <v>2051</v>
      </c>
      <c r="N65" s="156">
        <v>2524</v>
      </c>
      <c r="O65" s="156">
        <v>2659</v>
      </c>
      <c r="P65" s="156">
        <v>3132</v>
      </c>
      <c r="Q65" s="156">
        <v>2461</v>
      </c>
      <c r="R65" s="156">
        <v>3029</v>
      </c>
      <c r="S65" s="156">
        <v>3191</v>
      </c>
      <c r="T65" s="156">
        <v>3758</v>
      </c>
      <c r="V65" s="157"/>
      <c r="W65" s="157"/>
      <c r="X65" s="161"/>
      <c r="Y65" s="157"/>
      <c r="Z65" s="161"/>
    </row>
    <row r="66" spans="1:26" s="158" customFormat="1" ht="17.100000000000001" customHeight="1">
      <c r="A66" s="154" t="s">
        <v>286</v>
      </c>
      <c r="B66" s="155">
        <v>1</v>
      </c>
      <c r="C66" s="154" t="s">
        <v>269</v>
      </c>
      <c r="D66" s="156" t="s">
        <v>112</v>
      </c>
      <c r="E66" s="156" t="s">
        <v>112</v>
      </c>
      <c r="F66" s="156" t="s">
        <v>112</v>
      </c>
      <c r="G66" s="156" t="s">
        <v>112</v>
      </c>
      <c r="H66" s="156" t="s">
        <v>112</v>
      </c>
      <c r="I66" s="156" t="s">
        <v>112</v>
      </c>
      <c r="J66" s="156" t="s">
        <v>112</v>
      </c>
      <c r="K66" s="156" t="s">
        <v>112</v>
      </c>
      <c r="L66" s="154" t="s">
        <v>270</v>
      </c>
      <c r="M66" s="156">
        <v>2257</v>
      </c>
      <c r="N66" s="156">
        <v>2730</v>
      </c>
      <c r="O66" s="156">
        <v>2865</v>
      </c>
      <c r="P66" s="156">
        <v>3338</v>
      </c>
      <c r="Q66" s="156">
        <v>2708</v>
      </c>
      <c r="R66" s="156">
        <v>3276</v>
      </c>
      <c r="S66" s="156">
        <v>3438</v>
      </c>
      <c r="T66" s="156">
        <v>4006</v>
      </c>
      <c r="V66" s="157"/>
      <c r="W66" s="157"/>
      <c r="X66" s="161"/>
      <c r="Y66" s="157"/>
      <c r="Z66" s="161"/>
    </row>
    <row r="67" spans="1:26" s="158" customFormat="1" ht="17.100000000000001" customHeight="1">
      <c r="A67" s="154" t="s">
        <v>287</v>
      </c>
      <c r="B67" s="155">
        <v>1</v>
      </c>
      <c r="C67" s="154" t="s">
        <v>269</v>
      </c>
      <c r="D67" s="156" t="s">
        <v>112</v>
      </c>
      <c r="E67" s="156" t="s">
        <v>112</v>
      </c>
      <c r="F67" s="156" t="s">
        <v>112</v>
      </c>
      <c r="G67" s="156" t="s">
        <v>112</v>
      </c>
      <c r="H67" s="156" t="s">
        <v>112</v>
      </c>
      <c r="I67" s="156" t="s">
        <v>112</v>
      </c>
      <c r="J67" s="156" t="s">
        <v>112</v>
      </c>
      <c r="K67" s="156" t="s">
        <v>112</v>
      </c>
      <c r="L67" s="154" t="s">
        <v>270</v>
      </c>
      <c r="M67" s="156">
        <v>2639</v>
      </c>
      <c r="N67" s="156">
        <v>3112</v>
      </c>
      <c r="O67" s="156">
        <v>3247</v>
      </c>
      <c r="P67" s="156">
        <v>3720</v>
      </c>
      <c r="Q67" s="156">
        <v>3167</v>
      </c>
      <c r="R67" s="156">
        <v>3734</v>
      </c>
      <c r="S67" s="156">
        <v>3896</v>
      </c>
      <c r="T67" s="156">
        <v>4464</v>
      </c>
      <c r="V67" s="157"/>
      <c r="W67" s="157"/>
      <c r="X67" s="161"/>
      <c r="Y67" s="157"/>
      <c r="Z67" s="161"/>
    </row>
    <row r="68" spans="1:26" s="158" customFormat="1" ht="17.100000000000001" customHeight="1">
      <c r="A68" s="154" t="s">
        <v>288</v>
      </c>
      <c r="B68" s="155">
        <v>1</v>
      </c>
      <c r="C68" s="154" t="s">
        <v>269</v>
      </c>
      <c r="D68" s="156">
        <v>2877</v>
      </c>
      <c r="E68" s="156">
        <v>3823</v>
      </c>
      <c r="F68" s="156">
        <v>3485</v>
      </c>
      <c r="G68" s="156">
        <v>4431</v>
      </c>
      <c r="H68" s="156">
        <v>3452</v>
      </c>
      <c r="I68" s="156">
        <v>4588</v>
      </c>
      <c r="J68" s="156">
        <v>4182</v>
      </c>
      <c r="K68" s="156">
        <v>5317</v>
      </c>
      <c r="L68" s="154" t="s">
        <v>270</v>
      </c>
      <c r="M68" s="156">
        <v>2681</v>
      </c>
      <c r="N68" s="156">
        <v>3154</v>
      </c>
      <c r="O68" s="156">
        <v>3289</v>
      </c>
      <c r="P68" s="156">
        <v>3762</v>
      </c>
      <c r="Q68" s="156">
        <v>3217</v>
      </c>
      <c r="R68" s="156">
        <v>3785</v>
      </c>
      <c r="S68" s="156">
        <v>3947</v>
      </c>
      <c r="T68" s="156">
        <v>4514</v>
      </c>
      <c r="V68" s="157"/>
      <c r="W68" s="157"/>
      <c r="X68" s="161"/>
      <c r="Y68" s="157"/>
      <c r="Z68" s="161"/>
    </row>
    <row r="69" spans="1:26" s="158" customFormat="1" ht="17.100000000000001" customHeight="1">
      <c r="A69" s="154" t="s">
        <v>289</v>
      </c>
      <c r="B69" s="155">
        <v>1</v>
      </c>
      <c r="C69" s="154" t="s">
        <v>269</v>
      </c>
      <c r="D69" s="156" t="s">
        <v>112</v>
      </c>
      <c r="E69" s="156" t="s">
        <v>112</v>
      </c>
      <c r="F69" s="156" t="s">
        <v>112</v>
      </c>
      <c r="G69" s="156" t="s">
        <v>112</v>
      </c>
      <c r="H69" s="156" t="s">
        <v>112</v>
      </c>
      <c r="I69" s="156" t="s">
        <v>112</v>
      </c>
      <c r="J69" s="156" t="s">
        <v>112</v>
      </c>
      <c r="K69" s="156" t="s">
        <v>112</v>
      </c>
      <c r="L69" s="154" t="s">
        <v>270</v>
      </c>
      <c r="M69" s="156">
        <v>2475</v>
      </c>
      <c r="N69" s="156">
        <v>2948</v>
      </c>
      <c r="O69" s="156">
        <v>3083</v>
      </c>
      <c r="P69" s="156">
        <v>3556</v>
      </c>
      <c r="Q69" s="156">
        <v>2970</v>
      </c>
      <c r="R69" s="156">
        <v>3538</v>
      </c>
      <c r="S69" s="156">
        <v>3700</v>
      </c>
      <c r="T69" s="156">
        <v>4267</v>
      </c>
      <c r="V69" s="157"/>
      <c r="W69" s="157"/>
      <c r="X69" s="161"/>
      <c r="Y69" s="157"/>
      <c r="Z69" s="161"/>
    </row>
    <row r="70" spans="1:26" s="158" customFormat="1" ht="17.100000000000001" customHeight="1">
      <c r="A70" s="154" t="s">
        <v>290</v>
      </c>
      <c r="B70" s="155">
        <v>1</v>
      </c>
      <c r="C70" s="154" t="s">
        <v>269</v>
      </c>
      <c r="D70" s="156" t="s">
        <v>112</v>
      </c>
      <c r="E70" s="156" t="s">
        <v>112</v>
      </c>
      <c r="F70" s="156" t="s">
        <v>112</v>
      </c>
      <c r="G70" s="156" t="s">
        <v>112</v>
      </c>
      <c r="H70" s="156" t="s">
        <v>112</v>
      </c>
      <c r="I70" s="156" t="s">
        <v>112</v>
      </c>
      <c r="J70" s="156" t="s">
        <v>112</v>
      </c>
      <c r="K70" s="156" t="s">
        <v>112</v>
      </c>
      <c r="L70" s="154" t="s">
        <v>270</v>
      </c>
      <c r="M70" s="156">
        <v>2681</v>
      </c>
      <c r="N70" s="156">
        <v>3154</v>
      </c>
      <c r="O70" s="156">
        <v>3289</v>
      </c>
      <c r="P70" s="156">
        <v>3762</v>
      </c>
      <c r="Q70" s="156">
        <v>3217</v>
      </c>
      <c r="R70" s="156">
        <v>3785</v>
      </c>
      <c r="S70" s="156">
        <v>3947</v>
      </c>
      <c r="T70" s="156">
        <v>4514</v>
      </c>
      <c r="V70" s="157"/>
      <c r="W70" s="157"/>
      <c r="X70" s="161"/>
      <c r="Y70" s="157"/>
      <c r="Z70" s="161"/>
    </row>
    <row r="71" spans="1:26" s="158" customFormat="1" ht="17.100000000000001" customHeight="1">
      <c r="A71" s="154" t="s">
        <v>291</v>
      </c>
      <c r="B71" s="155">
        <v>1</v>
      </c>
      <c r="C71" s="154" t="s">
        <v>269</v>
      </c>
      <c r="D71" s="156">
        <v>2671</v>
      </c>
      <c r="E71" s="156">
        <v>3617</v>
      </c>
      <c r="F71" s="156">
        <v>3279</v>
      </c>
      <c r="G71" s="156">
        <v>4225</v>
      </c>
      <c r="H71" s="156">
        <v>3205</v>
      </c>
      <c r="I71" s="156">
        <v>4340</v>
      </c>
      <c r="J71" s="156">
        <v>3935</v>
      </c>
      <c r="K71" s="156">
        <v>5070</v>
      </c>
      <c r="L71" s="154" t="s">
        <v>270</v>
      </c>
      <c r="M71" s="156">
        <v>2475</v>
      </c>
      <c r="N71" s="156">
        <v>2948</v>
      </c>
      <c r="O71" s="156">
        <v>3083</v>
      </c>
      <c r="P71" s="156">
        <v>3556</v>
      </c>
      <c r="Q71" s="156">
        <v>2970</v>
      </c>
      <c r="R71" s="156">
        <v>3538</v>
      </c>
      <c r="S71" s="156">
        <v>3700</v>
      </c>
      <c r="T71" s="156">
        <v>4267</v>
      </c>
      <c r="V71" s="157"/>
      <c r="W71" s="157"/>
      <c r="X71" s="161"/>
      <c r="Y71" s="157"/>
      <c r="Z71" s="161"/>
    </row>
    <row r="72" spans="1:26" s="158" customFormat="1" ht="17.100000000000001" customHeight="1">
      <c r="A72" s="154" t="s">
        <v>292</v>
      </c>
      <c r="B72" s="155">
        <v>1</v>
      </c>
      <c r="C72" s="154" t="s">
        <v>269</v>
      </c>
      <c r="D72" s="156">
        <v>3155</v>
      </c>
      <c r="E72" s="156">
        <v>4233</v>
      </c>
      <c r="F72" s="156">
        <v>3763</v>
      </c>
      <c r="G72" s="156">
        <v>4841</v>
      </c>
      <c r="H72" s="156">
        <v>3786</v>
      </c>
      <c r="I72" s="156">
        <v>5080</v>
      </c>
      <c r="J72" s="156">
        <v>4516</v>
      </c>
      <c r="K72" s="156">
        <v>5809</v>
      </c>
      <c r="L72" s="154" t="s">
        <v>270</v>
      </c>
      <c r="M72" s="156">
        <v>2681</v>
      </c>
      <c r="N72" s="156">
        <v>2681</v>
      </c>
      <c r="O72" s="156">
        <v>3289</v>
      </c>
      <c r="P72" s="156">
        <v>3289</v>
      </c>
      <c r="Q72" s="156">
        <v>3217</v>
      </c>
      <c r="R72" s="156">
        <v>3217</v>
      </c>
      <c r="S72" s="156">
        <v>3947</v>
      </c>
      <c r="T72" s="156">
        <v>3947</v>
      </c>
      <c r="V72" s="157"/>
      <c r="W72" s="157"/>
      <c r="X72" s="161"/>
      <c r="Y72" s="157"/>
      <c r="Z72" s="161"/>
    </row>
    <row r="73" spans="1:26" s="158" customFormat="1" ht="17.100000000000001" customHeight="1">
      <c r="A73" s="154" t="s">
        <v>293</v>
      </c>
      <c r="B73" s="155">
        <v>1</v>
      </c>
      <c r="C73" s="154" t="s">
        <v>269</v>
      </c>
      <c r="D73" s="156">
        <v>2727</v>
      </c>
      <c r="E73" s="156">
        <v>3200</v>
      </c>
      <c r="F73" s="156">
        <v>3335</v>
      </c>
      <c r="G73" s="156">
        <v>3808</v>
      </c>
      <c r="H73" s="156">
        <v>3272</v>
      </c>
      <c r="I73" s="156">
        <v>3840</v>
      </c>
      <c r="J73" s="156">
        <v>4002</v>
      </c>
      <c r="K73" s="156">
        <v>4570</v>
      </c>
      <c r="L73" s="154" t="s">
        <v>270</v>
      </c>
      <c r="M73" s="156">
        <v>2475</v>
      </c>
      <c r="N73" s="156">
        <v>2475</v>
      </c>
      <c r="O73" s="156">
        <v>3083</v>
      </c>
      <c r="P73" s="156">
        <v>3083</v>
      </c>
      <c r="Q73" s="156">
        <v>2970</v>
      </c>
      <c r="R73" s="156">
        <v>2970</v>
      </c>
      <c r="S73" s="156">
        <v>3700</v>
      </c>
      <c r="T73" s="156">
        <v>3700</v>
      </c>
      <c r="V73" s="157"/>
      <c r="W73" s="157"/>
      <c r="X73" s="161"/>
      <c r="Y73" s="157"/>
      <c r="Z73" s="161"/>
    </row>
    <row r="74" spans="1:26" s="158" customFormat="1" ht="17.100000000000001" customHeight="1">
      <c r="A74" s="154" t="s">
        <v>294</v>
      </c>
      <c r="B74" s="155">
        <v>1</v>
      </c>
      <c r="C74" s="154" t="s">
        <v>269</v>
      </c>
      <c r="D74" s="156">
        <v>3351</v>
      </c>
      <c r="E74" s="156">
        <v>4902</v>
      </c>
      <c r="F74" s="156">
        <v>3959</v>
      </c>
      <c r="G74" s="156">
        <v>5510</v>
      </c>
      <c r="H74" s="156">
        <v>4021</v>
      </c>
      <c r="I74" s="156">
        <v>5882</v>
      </c>
      <c r="J74" s="156">
        <v>4751</v>
      </c>
      <c r="K74" s="156">
        <v>6612</v>
      </c>
      <c r="L74" s="154" t="s">
        <v>270</v>
      </c>
      <c r="M74" s="156">
        <v>2681</v>
      </c>
      <c r="N74" s="156">
        <v>2681</v>
      </c>
      <c r="O74" s="156">
        <v>3289</v>
      </c>
      <c r="P74" s="156">
        <v>3289</v>
      </c>
      <c r="Q74" s="156">
        <v>3217</v>
      </c>
      <c r="R74" s="156">
        <v>3217</v>
      </c>
      <c r="S74" s="156">
        <v>3947</v>
      </c>
      <c r="T74" s="156">
        <v>3947</v>
      </c>
      <c r="V74" s="157"/>
      <c r="W74" s="157"/>
      <c r="X74" s="161"/>
      <c r="Y74" s="157"/>
      <c r="Z74" s="161"/>
    </row>
    <row r="75" spans="1:26" s="158" customFormat="1" ht="17.100000000000001" customHeight="1">
      <c r="A75" s="154" t="s">
        <v>295</v>
      </c>
      <c r="B75" s="155">
        <v>1</v>
      </c>
      <c r="C75" s="154" t="s">
        <v>269</v>
      </c>
      <c r="D75" s="156">
        <v>2727</v>
      </c>
      <c r="E75" s="156">
        <v>3200</v>
      </c>
      <c r="F75" s="156">
        <v>3335</v>
      </c>
      <c r="G75" s="156">
        <v>3808</v>
      </c>
      <c r="H75" s="156">
        <v>3272</v>
      </c>
      <c r="I75" s="156">
        <v>3840</v>
      </c>
      <c r="J75" s="156">
        <v>4002</v>
      </c>
      <c r="K75" s="156">
        <v>4570</v>
      </c>
      <c r="L75" s="154" t="s">
        <v>270</v>
      </c>
      <c r="M75" s="156">
        <v>2475</v>
      </c>
      <c r="N75" s="156">
        <v>2475</v>
      </c>
      <c r="O75" s="156">
        <v>3083</v>
      </c>
      <c r="P75" s="156">
        <v>3083</v>
      </c>
      <c r="Q75" s="156">
        <v>2970</v>
      </c>
      <c r="R75" s="156">
        <v>2970</v>
      </c>
      <c r="S75" s="156">
        <v>3700</v>
      </c>
      <c r="T75" s="156">
        <v>3700</v>
      </c>
      <c r="V75" s="157"/>
      <c r="W75" s="157"/>
      <c r="X75" s="161"/>
      <c r="Y75" s="157"/>
      <c r="Z75" s="161"/>
    </row>
    <row r="76" spans="1:26" s="158" customFormat="1" ht="17.100000000000001" customHeight="1">
      <c r="A76" s="154" t="s">
        <v>296</v>
      </c>
      <c r="B76" s="155">
        <v>1</v>
      </c>
      <c r="C76" s="154" t="s">
        <v>269</v>
      </c>
      <c r="D76" s="156">
        <v>3155</v>
      </c>
      <c r="E76" s="156">
        <v>4233</v>
      </c>
      <c r="F76" s="156">
        <v>3763</v>
      </c>
      <c r="G76" s="156">
        <v>4841</v>
      </c>
      <c r="H76" s="156">
        <v>3786</v>
      </c>
      <c r="I76" s="156">
        <v>5080</v>
      </c>
      <c r="J76" s="156">
        <v>4516</v>
      </c>
      <c r="K76" s="156">
        <v>5809</v>
      </c>
      <c r="L76" s="154" t="s">
        <v>270</v>
      </c>
      <c r="M76" s="156">
        <v>2681</v>
      </c>
      <c r="N76" s="156">
        <v>2681</v>
      </c>
      <c r="O76" s="156">
        <v>3289</v>
      </c>
      <c r="P76" s="156">
        <v>3289</v>
      </c>
      <c r="Q76" s="156">
        <v>3217</v>
      </c>
      <c r="R76" s="156">
        <v>3217</v>
      </c>
      <c r="S76" s="156">
        <v>3947</v>
      </c>
      <c r="T76" s="156">
        <v>3947</v>
      </c>
      <c r="V76" s="157"/>
      <c r="W76" s="157"/>
      <c r="X76" s="161"/>
      <c r="Y76" s="157"/>
      <c r="Z76" s="161"/>
    </row>
    <row r="77" spans="1:26" s="165" customFormat="1" ht="17.100000000000001" customHeight="1">
      <c r="A77" s="162" t="s">
        <v>297</v>
      </c>
      <c r="B77" s="163">
        <v>1</v>
      </c>
      <c r="C77" s="162" t="s">
        <v>269</v>
      </c>
      <c r="D77" s="164">
        <v>5766</v>
      </c>
      <c r="E77" s="164">
        <v>6237</v>
      </c>
      <c r="F77" s="164">
        <v>6374</v>
      </c>
      <c r="G77" s="164">
        <v>6845</v>
      </c>
      <c r="H77" s="164">
        <v>6919</v>
      </c>
      <c r="I77" s="164">
        <v>7484</v>
      </c>
      <c r="J77" s="164">
        <v>7649</v>
      </c>
      <c r="K77" s="164">
        <v>8214</v>
      </c>
      <c r="L77" s="162" t="s">
        <v>270</v>
      </c>
      <c r="M77" s="164">
        <v>2639</v>
      </c>
      <c r="N77" s="164">
        <v>2639</v>
      </c>
      <c r="O77" s="164">
        <v>3247</v>
      </c>
      <c r="P77" s="164">
        <v>3247</v>
      </c>
      <c r="Q77" s="164">
        <v>3167</v>
      </c>
      <c r="R77" s="164">
        <v>3167</v>
      </c>
      <c r="S77" s="164">
        <v>3896</v>
      </c>
      <c r="T77" s="164">
        <v>3896</v>
      </c>
      <c r="V77" s="166"/>
      <c r="W77" s="166"/>
      <c r="X77" s="167"/>
      <c r="Y77" s="166"/>
      <c r="Z77" s="167"/>
    </row>
    <row r="78" spans="1:26" s="158" customFormat="1" ht="17.100000000000001" customHeight="1">
      <c r="A78" s="154" t="s">
        <v>298</v>
      </c>
      <c r="B78" s="155">
        <v>1</v>
      </c>
      <c r="C78" s="154" t="s">
        <v>269</v>
      </c>
      <c r="D78" s="156">
        <v>3155</v>
      </c>
      <c r="E78" s="156">
        <v>4233</v>
      </c>
      <c r="F78" s="156">
        <v>3763</v>
      </c>
      <c r="G78" s="156">
        <v>4841</v>
      </c>
      <c r="H78" s="156">
        <v>3786</v>
      </c>
      <c r="I78" s="156">
        <v>5080</v>
      </c>
      <c r="J78" s="156">
        <v>4516</v>
      </c>
      <c r="K78" s="156">
        <v>5809</v>
      </c>
      <c r="L78" s="154" t="s">
        <v>270</v>
      </c>
      <c r="M78" s="156">
        <v>2681</v>
      </c>
      <c r="N78" s="156">
        <v>2681</v>
      </c>
      <c r="O78" s="156">
        <v>3289</v>
      </c>
      <c r="P78" s="156">
        <v>3289</v>
      </c>
      <c r="Q78" s="156">
        <v>3217</v>
      </c>
      <c r="R78" s="156">
        <v>3217</v>
      </c>
      <c r="S78" s="156">
        <v>3947</v>
      </c>
      <c r="T78" s="156">
        <v>3947</v>
      </c>
      <c r="V78" s="157"/>
      <c r="W78" s="157"/>
      <c r="X78" s="161"/>
      <c r="Y78" s="157"/>
      <c r="Z78" s="161"/>
    </row>
    <row r="79" spans="1:26" s="158" customFormat="1" ht="17.100000000000001" customHeight="1">
      <c r="A79" s="154" t="s">
        <v>299</v>
      </c>
      <c r="B79" s="155">
        <v>1</v>
      </c>
      <c r="C79" s="154" t="s">
        <v>269</v>
      </c>
      <c r="D79" s="156">
        <v>2727</v>
      </c>
      <c r="E79" s="156">
        <v>3200</v>
      </c>
      <c r="F79" s="156">
        <v>3335</v>
      </c>
      <c r="G79" s="156">
        <v>3808</v>
      </c>
      <c r="H79" s="156">
        <v>3272</v>
      </c>
      <c r="I79" s="156">
        <v>3840</v>
      </c>
      <c r="J79" s="156">
        <v>4002</v>
      </c>
      <c r="K79" s="156">
        <v>4570</v>
      </c>
      <c r="L79" s="154" t="s">
        <v>270</v>
      </c>
      <c r="M79" s="156">
        <v>2475</v>
      </c>
      <c r="N79" s="156">
        <v>2475</v>
      </c>
      <c r="O79" s="156">
        <v>3083</v>
      </c>
      <c r="P79" s="156">
        <v>3083</v>
      </c>
      <c r="Q79" s="156">
        <v>2970</v>
      </c>
      <c r="R79" s="156">
        <v>2970</v>
      </c>
      <c r="S79" s="156">
        <v>3700</v>
      </c>
      <c r="T79" s="156">
        <v>3700</v>
      </c>
      <c r="V79" s="157"/>
      <c r="W79" s="157"/>
      <c r="X79" s="161"/>
      <c r="Y79" s="157"/>
      <c r="Z79" s="161"/>
    </row>
    <row r="80" spans="1:26" s="158" customFormat="1" ht="17.100000000000001" customHeight="1">
      <c r="A80" s="154" t="s">
        <v>300</v>
      </c>
      <c r="B80" s="155">
        <v>1</v>
      </c>
      <c r="C80" s="154" t="s">
        <v>269</v>
      </c>
      <c r="D80" s="156">
        <v>3351</v>
      </c>
      <c r="E80" s="156">
        <v>4902</v>
      </c>
      <c r="F80" s="156">
        <v>3959</v>
      </c>
      <c r="G80" s="156">
        <v>5510</v>
      </c>
      <c r="H80" s="156">
        <v>4021</v>
      </c>
      <c r="I80" s="156">
        <v>5882</v>
      </c>
      <c r="J80" s="156">
        <v>4751</v>
      </c>
      <c r="K80" s="156">
        <v>6612</v>
      </c>
      <c r="L80" s="154" t="s">
        <v>270</v>
      </c>
      <c r="M80" s="156">
        <v>2681</v>
      </c>
      <c r="N80" s="156">
        <v>2681</v>
      </c>
      <c r="O80" s="156">
        <v>3289</v>
      </c>
      <c r="P80" s="156">
        <v>3289</v>
      </c>
      <c r="Q80" s="156">
        <v>3217</v>
      </c>
      <c r="R80" s="156">
        <v>3217</v>
      </c>
      <c r="S80" s="156">
        <v>3947</v>
      </c>
      <c r="T80" s="156">
        <v>3947</v>
      </c>
      <c r="V80" s="157"/>
      <c r="W80" s="157"/>
      <c r="X80" s="161"/>
      <c r="Y80" s="157"/>
      <c r="Z80" s="161"/>
    </row>
    <row r="81" spans="1:26" s="158" customFormat="1" ht="17.100000000000001" customHeight="1">
      <c r="A81" s="154" t="s">
        <v>301</v>
      </c>
      <c r="B81" s="155">
        <v>1</v>
      </c>
      <c r="C81" s="154" t="s">
        <v>269</v>
      </c>
      <c r="D81" s="156">
        <v>2727</v>
      </c>
      <c r="E81" s="156">
        <v>3200</v>
      </c>
      <c r="F81" s="156">
        <v>3335</v>
      </c>
      <c r="G81" s="156">
        <v>3808</v>
      </c>
      <c r="H81" s="156">
        <v>3272</v>
      </c>
      <c r="I81" s="156">
        <v>3840</v>
      </c>
      <c r="J81" s="156">
        <v>4002</v>
      </c>
      <c r="K81" s="156">
        <v>4570</v>
      </c>
      <c r="L81" s="154" t="s">
        <v>270</v>
      </c>
      <c r="M81" s="156">
        <v>2475</v>
      </c>
      <c r="N81" s="156">
        <v>2475</v>
      </c>
      <c r="O81" s="156">
        <v>3083</v>
      </c>
      <c r="P81" s="156">
        <v>3083</v>
      </c>
      <c r="Q81" s="156">
        <v>2970</v>
      </c>
      <c r="R81" s="156">
        <v>2970</v>
      </c>
      <c r="S81" s="156">
        <v>3700</v>
      </c>
      <c r="T81" s="156">
        <v>3700</v>
      </c>
      <c r="V81" s="157"/>
      <c r="W81" s="157"/>
      <c r="X81" s="161"/>
      <c r="Y81" s="157"/>
      <c r="Z81" s="161"/>
    </row>
    <row r="82" spans="1:26" s="158" customFormat="1" ht="17.100000000000001" customHeight="1">
      <c r="A82" s="154" t="s">
        <v>302</v>
      </c>
      <c r="B82" s="155">
        <v>1</v>
      </c>
      <c r="C82" s="154" t="s">
        <v>269</v>
      </c>
      <c r="D82" s="156">
        <v>3630</v>
      </c>
      <c r="E82" s="156">
        <v>4233</v>
      </c>
      <c r="F82" s="156">
        <v>4238</v>
      </c>
      <c r="G82" s="156">
        <v>4841</v>
      </c>
      <c r="H82" s="156">
        <v>4356</v>
      </c>
      <c r="I82" s="156">
        <v>5080</v>
      </c>
      <c r="J82" s="156">
        <v>5086</v>
      </c>
      <c r="K82" s="156">
        <v>5809</v>
      </c>
      <c r="L82" s="154" t="s">
        <v>270</v>
      </c>
      <c r="M82" s="156">
        <v>2681</v>
      </c>
      <c r="N82" s="156">
        <v>2681</v>
      </c>
      <c r="O82" s="156">
        <v>3289</v>
      </c>
      <c r="P82" s="156">
        <v>3289</v>
      </c>
      <c r="Q82" s="156">
        <v>3217</v>
      </c>
      <c r="R82" s="156">
        <v>3217</v>
      </c>
      <c r="S82" s="156">
        <v>3947</v>
      </c>
      <c r="T82" s="156">
        <v>3947</v>
      </c>
      <c r="V82" s="157"/>
      <c r="W82" s="157"/>
      <c r="X82" s="161"/>
      <c r="Y82" s="157"/>
      <c r="Z82" s="161"/>
    </row>
    <row r="83" spans="1:26" s="158" customFormat="1" ht="17.100000000000001" customHeight="1">
      <c r="A83" s="154" t="s">
        <v>303</v>
      </c>
      <c r="B83" s="155">
        <v>1</v>
      </c>
      <c r="C83" s="154" t="s">
        <v>269</v>
      </c>
      <c r="D83" s="156">
        <v>2923</v>
      </c>
      <c r="E83" s="156">
        <v>3869</v>
      </c>
      <c r="F83" s="156">
        <v>3531</v>
      </c>
      <c r="G83" s="156">
        <v>4477</v>
      </c>
      <c r="H83" s="156">
        <v>3508</v>
      </c>
      <c r="I83" s="156">
        <v>4643</v>
      </c>
      <c r="J83" s="156">
        <v>4237</v>
      </c>
      <c r="K83" s="156">
        <v>5372</v>
      </c>
      <c r="L83" s="154" t="s">
        <v>270</v>
      </c>
      <c r="M83" s="156">
        <v>2475</v>
      </c>
      <c r="N83" s="156">
        <v>2475</v>
      </c>
      <c r="O83" s="156">
        <v>3083</v>
      </c>
      <c r="P83" s="156">
        <v>3083</v>
      </c>
      <c r="Q83" s="156">
        <v>2970</v>
      </c>
      <c r="R83" s="156">
        <v>2970</v>
      </c>
      <c r="S83" s="156">
        <v>3700</v>
      </c>
      <c r="T83" s="156">
        <v>3700</v>
      </c>
      <c r="V83" s="157"/>
      <c r="W83" s="157"/>
      <c r="X83" s="161"/>
      <c r="Y83" s="157"/>
      <c r="Z83" s="161"/>
    </row>
    <row r="84" spans="1:26" s="158" customFormat="1" ht="17.100000000000001" customHeight="1">
      <c r="A84" s="154" t="s">
        <v>304</v>
      </c>
      <c r="B84" s="155">
        <v>1</v>
      </c>
      <c r="C84" s="154" t="s">
        <v>269</v>
      </c>
      <c r="D84" s="156">
        <v>3155</v>
      </c>
      <c r="E84" s="156">
        <v>4233</v>
      </c>
      <c r="F84" s="156">
        <v>3763</v>
      </c>
      <c r="G84" s="156">
        <v>4841</v>
      </c>
      <c r="H84" s="156">
        <v>3786</v>
      </c>
      <c r="I84" s="156">
        <v>5080</v>
      </c>
      <c r="J84" s="156">
        <v>4516</v>
      </c>
      <c r="K84" s="156">
        <v>5809</v>
      </c>
      <c r="L84" s="154" t="s">
        <v>270</v>
      </c>
      <c r="M84" s="156">
        <v>2681</v>
      </c>
      <c r="N84" s="156">
        <v>2681</v>
      </c>
      <c r="O84" s="156">
        <v>3289</v>
      </c>
      <c r="P84" s="156">
        <v>3289</v>
      </c>
      <c r="Q84" s="156">
        <v>3217</v>
      </c>
      <c r="R84" s="156">
        <v>3217</v>
      </c>
      <c r="S84" s="156">
        <v>3947</v>
      </c>
      <c r="T84" s="156">
        <v>3947</v>
      </c>
      <c r="V84" s="157"/>
      <c r="W84" s="157"/>
      <c r="X84" s="161"/>
      <c r="Y84" s="157"/>
      <c r="Z84" s="161"/>
    </row>
    <row r="85" spans="1:26" s="158" customFormat="1" ht="17.100000000000001" customHeight="1">
      <c r="A85" s="154" t="s">
        <v>305</v>
      </c>
      <c r="B85" s="155">
        <v>1</v>
      </c>
      <c r="C85" s="154" t="s">
        <v>269</v>
      </c>
      <c r="D85" s="156">
        <v>2727</v>
      </c>
      <c r="E85" s="156">
        <v>3200</v>
      </c>
      <c r="F85" s="156">
        <v>3335</v>
      </c>
      <c r="G85" s="156">
        <v>3808</v>
      </c>
      <c r="H85" s="156">
        <v>3272</v>
      </c>
      <c r="I85" s="156">
        <v>3840</v>
      </c>
      <c r="J85" s="156">
        <v>4002</v>
      </c>
      <c r="K85" s="156">
        <v>4570</v>
      </c>
      <c r="L85" s="154" t="s">
        <v>270</v>
      </c>
      <c r="M85" s="156">
        <v>2475</v>
      </c>
      <c r="N85" s="156">
        <v>2475</v>
      </c>
      <c r="O85" s="156">
        <v>3083</v>
      </c>
      <c r="P85" s="156">
        <v>3083</v>
      </c>
      <c r="Q85" s="156">
        <v>2970</v>
      </c>
      <c r="R85" s="156">
        <v>2970</v>
      </c>
      <c r="S85" s="156">
        <v>3700</v>
      </c>
      <c r="T85" s="156">
        <v>3700</v>
      </c>
      <c r="V85" s="157"/>
      <c r="W85" s="157"/>
      <c r="X85" s="161"/>
      <c r="Y85" s="157"/>
      <c r="Z85" s="161"/>
    </row>
    <row r="86" spans="1:26" s="158" customFormat="1" ht="17.100000000000001" customHeight="1">
      <c r="A86" s="154" t="s">
        <v>306</v>
      </c>
      <c r="B86" s="155">
        <v>1</v>
      </c>
      <c r="C86" s="154" t="s">
        <v>269</v>
      </c>
      <c r="D86" s="156">
        <v>3351</v>
      </c>
      <c r="E86" s="156">
        <v>4902</v>
      </c>
      <c r="F86" s="156">
        <v>3959</v>
      </c>
      <c r="G86" s="156">
        <v>5510</v>
      </c>
      <c r="H86" s="156">
        <v>4021</v>
      </c>
      <c r="I86" s="156">
        <v>5882</v>
      </c>
      <c r="J86" s="156">
        <v>4751</v>
      </c>
      <c r="K86" s="156">
        <v>6612</v>
      </c>
      <c r="L86" s="154" t="s">
        <v>270</v>
      </c>
      <c r="M86" s="156">
        <v>2681</v>
      </c>
      <c r="N86" s="156">
        <v>2681</v>
      </c>
      <c r="O86" s="156">
        <v>3289</v>
      </c>
      <c r="P86" s="156">
        <v>3289</v>
      </c>
      <c r="Q86" s="156">
        <v>3217</v>
      </c>
      <c r="R86" s="156">
        <v>3217</v>
      </c>
      <c r="S86" s="156">
        <v>3947</v>
      </c>
      <c r="T86" s="156">
        <v>3947</v>
      </c>
      <c r="V86" s="157"/>
      <c r="W86" s="157"/>
      <c r="X86" s="161"/>
      <c r="Y86" s="157"/>
      <c r="Z86" s="161"/>
    </row>
    <row r="87" spans="1:26" s="158" customFormat="1" ht="17.100000000000001" customHeight="1">
      <c r="A87" s="154" t="s">
        <v>307</v>
      </c>
      <c r="B87" s="155">
        <v>1</v>
      </c>
      <c r="C87" s="154" t="s">
        <v>269</v>
      </c>
      <c r="D87" s="156">
        <v>3366</v>
      </c>
      <c r="E87" s="156">
        <v>3364</v>
      </c>
      <c r="F87" s="156">
        <v>3974</v>
      </c>
      <c r="G87" s="156">
        <v>3972</v>
      </c>
      <c r="H87" s="156">
        <v>4039</v>
      </c>
      <c r="I87" s="156">
        <v>4037</v>
      </c>
      <c r="J87" s="156">
        <v>4769</v>
      </c>
      <c r="K87" s="156">
        <v>4766</v>
      </c>
      <c r="L87" s="154" t="s">
        <v>270</v>
      </c>
      <c r="M87" s="156">
        <v>2639</v>
      </c>
      <c r="N87" s="156">
        <v>2639</v>
      </c>
      <c r="O87" s="156">
        <v>3247</v>
      </c>
      <c r="P87" s="156">
        <v>3247</v>
      </c>
      <c r="Q87" s="156">
        <v>3167</v>
      </c>
      <c r="R87" s="156">
        <v>3167</v>
      </c>
      <c r="S87" s="156">
        <v>3896</v>
      </c>
      <c r="T87" s="156">
        <v>3896</v>
      </c>
      <c r="V87" s="157"/>
      <c r="W87" s="157"/>
      <c r="X87" s="161"/>
      <c r="Y87" s="157"/>
      <c r="Z87" s="161"/>
    </row>
    <row r="88" spans="1:26" s="158" customFormat="1" ht="17.100000000000001" customHeight="1">
      <c r="A88" s="154" t="s">
        <v>308</v>
      </c>
      <c r="B88" s="155">
        <v>1</v>
      </c>
      <c r="C88" s="154" t="s">
        <v>269</v>
      </c>
      <c r="D88" s="156">
        <v>3155</v>
      </c>
      <c r="E88" s="156">
        <v>4233</v>
      </c>
      <c r="F88" s="156">
        <v>3763</v>
      </c>
      <c r="G88" s="156">
        <v>4841</v>
      </c>
      <c r="H88" s="156">
        <v>3786</v>
      </c>
      <c r="I88" s="156">
        <v>5080</v>
      </c>
      <c r="J88" s="156">
        <v>4516</v>
      </c>
      <c r="K88" s="156">
        <v>5809</v>
      </c>
      <c r="L88" s="154" t="s">
        <v>270</v>
      </c>
      <c r="M88" s="156">
        <v>2681</v>
      </c>
      <c r="N88" s="156">
        <v>2681</v>
      </c>
      <c r="O88" s="156">
        <v>3289</v>
      </c>
      <c r="P88" s="156">
        <v>3289</v>
      </c>
      <c r="Q88" s="156">
        <v>3217</v>
      </c>
      <c r="R88" s="156">
        <v>3217</v>
      </c>
      <c r="S88" s="156">
        <v>3947</v>
      </c>
      <c r="T88" s="156">
        <v>3947</v>
      </c>
      <c r="V88" s="157"/>
      <c r="W88" s="157"/>
      <c r="X88" s="161"/>
      <c r="Y88" s="157"/>
      <c r="Z88" s="161"/>
    </row>
    <row r="89" spans="1:26" s="158" customFormat="1" ht="17.100000000000001" customHeight="1">
      <c r="A89" s="154" t="s">
        <v>309</v>
      </c>
      <c r="B89" s="155">
        <v>1</v>
      </c>
      <c r="C89" s="154" t="s">
        <v>269</v>
      </c>
      <c r="D89" s="156">
        <v>2923</v>
      </c>
      <c r="E89" s="156">
        <v>3869</v>
      </c>
      <c r="F89" s="156">
        <v>3531</v>
      </c>
      <c r="G89" s="156">
        <v>4477</v>
      </c>
      <c r="H89" s="156">
        <v>3508</v>
      </c>
      <c r="I89" s="156">
        <v>4643</v>
      </c>
      <c r="J89" s="156">
        <v>4237</v>
      </c>
      <c r="K89" s="156">
        <v>5372</v>
      </c>
      <c r="L89" s="154" t="s">
        <v>270</v>
      </c>
      <c r="M89" s="156">
        <v>2475</v>
      </c>
      <c r="N89" s="156">
        <v>2475</v>
      </c>
      <c r="O89" s="156">
        <v>3083</v>
      </c>
      <c r="P89" s="156">
        <v>3083</v>
      </c>
      <c r="Q89" s="156">
        <v>2970</v>
      </c>
      <c r="R89" s="156">
        <v>2970</v>
      </c>
      <c r="S89" s="156">
        <v>3700</v>
      </c>
      <c r="T89" s="156">
        <v>3700</v>
      </c>
      <c r="V89" s="157"/>
      <c r="W89" s="157"/>
      <c r="X89" s="161"/>
      <c r="Y89" s="157"/>
      <c r="Z89" s="161"/>
    </row>
    <row r="90" spans="1:26" s="158" customFormat="1" ht="17.100000000000001" customHeight="1">
      <c r="A90" s="154" t="s">
        <v>310</v>
      </c>
      <c r="B90" s="155">
        <v>1</v>
      </c>
      <c r="C90" s="154" t="s">
        <v>269</v>
      </c>
      <c r="D90" s="156">
        <v>3155</v>
      </c>
      <c r="E90" s="156">
        <v>4233</v>
      </c>
      <c r="F90" s="156">
        <v>3763</v>
      </c>
      <c r="G90" s="156">
        <v>4841</v>
      </c>
      <c r="H90" s="156">
        <v>3786</v>
      </c>
      <c r="I90" s="156">
        <v>5080</v>
      </c>
      <c r="J90" s="156">
        <v>4516</v>
      </c>
      <c r="K90" s="156">
        <v>5809</v>
      </c>
      <c r="L90" s="154" t="s">
        <v>270</v>
      </c>
      <c r="M90" s="156">
        <v>2681</v>
      </c>
      <c r="N90" s="156">
        <v>2681</v>
      </c>
      <c r="O90" s="156">
        <v>3289</v>
      </c>
      <c r="P90" s="156">
        <v>3289</v>
      </c>
      <c r="Q90" s="156">
        <v>3217</v>
      </c>
      <c r="R90" s="156">
        <v>3217</v>
      </c>
      <c r="S90" s="156">
        <v>3947</v>
      </c>
      <c r="T90" s="156">
        <v>3947</v>
      </c>
      <c r="V90" s="157"/>
      <c r="W90" s="157"/>
      <c r="X90" s="161"/>
      <c r="Y90" s="157"/>
      <c r="Z90" s="161"/>
    </row>
    <row r="91" spans="1:26" s="158" customFormat="1" ht="17.100000000000001" customHeight="1">
      <c r="A91" s="154" t="s">
        <v>311</v>
      </c>
      <c r="B91" s="155">
        <v>1</v>
      </c>
      <c r="C91" s="154" t="s">
        <v>269</v>
      </c>
      <c r="D91" s="156">
        <v>2727</v>
      </c>
      <c r="E91" s="156">
        <v>3200</v>
      </c>
      <c r="F91" s="156">
        <v>3335</v>
      </c>
      <c r="G91" s="156">
        <v>3808</v>
      </c>
      <c r="H91" s="156">
        <v>3272</v>
      </c>
      <c r="I91" s="156">
        <v>3840</v>
      </c>
      <c r="J91" s="156">
        <v>4002</v>
      </c>
      <c r="K91" s="156">
        <v>4570</v>
      </c>
      <c r="L91" s="154" t="s">
        <v>270</v>
      </c>
      <c r="M91" s="156">
        <v>2475</v>
      </c>
      <c r="N91" s="156">
        <v>2475</v>
      </c>
      <c r="O91" s="156">
        <v>3083</v>
      </c>
      <c r="P91" s="156">
        <v>3083</v>
      </c>
      <c r="Q91" s="156">
        <v>2970</v>
      </c>
      <c r="R91" s="156">
        <v>2970</v>
      </c>
      <c r="S91" s="156">
        <v>3700</v>
      </c>
      <c r="T91" s="156">
        <v>3700</v>
      </c>
      <c r="V91" s="157"/>
      <c r="W91" s="157"/>
      <c r="X91" s="161"/>
      <c r="Y91" s="157"/>
      <c r="Z91" s="161"/>
    </row>
    <row r="92" spans="1:26" s="158" customFormat="1" ht="17.100000000000001" customHeight="1">
      <c r="A92" s="154" t="s">
        <v>312</v>
      </c>
      <c r="B92" s="155">
        <v>1</v>
      </c>
      <c r="C92" s="154" t="s">
        <v>269</v>
      </c>
      <c r="D92" s="156">
        <v>3826</v>
      </c>
      <c r="E92" s="156">
        <v>4902</v>
      </c>
      <c r="F92" s="156">
        <v>4434</v>
      </c>
      <c r="G92" s="156">
        <v>5510</v>
      </c>
      <c r="H92" s="156">
        <v>4591</v>
      </c>
      <c r="I92" s="156">
        <v>5882</v>
      </c>
      <c r="J92" s="156">
        <v>5321</v>
      </c>
      <c r="K92" s="156">
        <v>6612</v>
      </c>
      <c r="L92" s="154" t="s">
        <v>270</v>
      </c>
      <c r="M92" s="156">
        <v>2681</v>
      </c>
      <c r="N92" s="156">
        <v>2681</v>
      </c>
      <c r="O92" s="156">
        <v>3289</v>
      </c>
      <c r="P92" s="156">
        <v>3289</v>
      </c>
      <c r="Q92" s="156">
        <v>3217</v>
      </c>
      <c r="R92" s="156">
        <v>3217</v>
      </c>
      <c r="S92" s="156">
        <v>3947</v>
      </c>
      <c r="T92" s="156">
        <v>3947</v>
      </c>
      <c r="V92" s="157"/>
      <c r="W92" s="157"/>
      <c r="X92" s="161"/>
      <c r="Y92" s="157"/>
      <c r="Z92" s="161"/>
    </row>
    <row r="93" spans="1:26" s="158" customFormat="1" ht="17.100000000000001" customHeight="1">
      <c r="A93" s="154" t="s">
        <v>313</v>
      </c>
      <c r="B93" s="155">
        <v>1</v>
      </c>
      <c r="C93" s="154" t="s">
        <v>269</v>
      </c>
      <c r="D93" s="156">
        <v>2727</v>
      </c>
      <c r="E93" s="156">
        <v>3200</v>
      </c>
      <c r="F93" s="156">
        <v>3335</v>
      </c>
      <c r="G93" s="156">
        <v>3808</v>
      </c>
      <c r="H93" s="156">
        <v>3272</v>
      </c>
      <c r="I93" s="156">
        <v>3840</v>
      </c>
      <c r="J93" s="156">
        <v>4002</v>
      </c>
      <c r="K93" s="156">
        <v>4570</v>
      </c>
      <c r="L93" s="154" t="s">
        <v>270</v>
      </c>
      <c r="M93" s="156">
        <v>2475</v>
      </c>
      <c r="N93" s="156">
        <v>2475</v>
      </c>
      <c r="O93" s="156">
        <v>3083</v>
      </c>
      <c r="P93" s="156">
        <v>3083</v>
      </c>
      <c r="Q93" s="156">
        <v>2970</v>
      </c>
      <c r="R93" s="156">
        <v>2970</v>
      </c>
      <c r="S93" s="156">
        <v>3700</v>
      </c>
      <c r="T93" s="156">
        <v>3700</v>
      </c>
      <c r="V93" s="157"/>
      <c r="W93" s="157"/>
      <c r="X93" s="161"/>
      <c r="Y93" s="157"/>
      <c r="Z93" s="161"/>
    </row>
    <row r="94" spans="1:26" s="158" customFormat="1" ht="17.100000000000001" customHeight="1">
      <c r="A94" s="154" t="s">
        <v>314</v>
      </c>
      <c r="B94" s="155">
        <v>1</v>
      </c>
      <c r="C94" s="154" t="s">
        <v>269</v>
      </c>
      <c r="D94" s="156">
        <v>3155</v>
      </c>
      <c r="E94" s="156">
        <v>4233</v>
      </c>
      <c r="F94" s="156">
        <v>3763</v>
      </c>
      <c r="G94" s="156">
        <v>4841</v>
      </c>
      <c r="H94" s="156">
        <v>3786</v>
      </c>
      <c r="I94" s="156">
        <v>5080</v>
      </c>
      <c r="J94" s="156">
        <v>4516</v>
      </c>
      <c r="K94" s="156">
        <v>5809</v>
      </c>
      <c r="L94" s="154" t="s">
        <v>270</v>
      </c>
      <c r="M94" s="156">
        <v>2681</v>
      </c>
      <c r="N94" s="156">
        <v>2681</v>
      </c>
      <c r="O94" s="156">
        <v>3289</v>
      </c>
      <c r="P94" s="156">
        <v>3289</v>
      </c>
      <c r="Q94" s="156">
        <v>3217</v>
      </c>
      <c r="R94" s="156">
        <v>3217</v>
      </c>
      <c r="S94" s="156">
        <v>3947</v>
      </c>
      <c r="T94" s="156">
        <v>3947</v>
      </c>
      <c r="V94" s="157"/>
      <c r="W94" s="157"/>
      <c r="X94" s="161"/>
      <c r="Y94" s="157"/>
      <c r="Z94" s="161"/>
    </row>
    <row r="95" spans="1:26" s="158" customFormat="1" ht="17.100000000000001" customHeight="1">
      <c r="A95" s="154" t="s">
        <v>315</v>
      </c>
      <c r="B95" s="155">
        <v>1</v>
      </c>
      <c r="C95" s="154" t="s">
        <v>269</v>
      </c>
      <c r="D95" s="156">
        <v>2923</v>
      </c>
      <c r="E95" s="156">
        <v>3869</v>
      </c>
      <c r="F95" s="156">
        <v>3531</v>
      </c>
      <c r="G95" s="156">
        <v>4477</v>
      </c>
      <c r="H95" s="156">
        <v>3508</v>
      </c>
      <c r="I95" s="156">
        <v>4643</v>
      </c>
      <c r="J95" s="156">
        <v>4237</v>
      </c>
      <c r="K95" s="156">
        <v>5372</v>
      </c>
      <c r="L95" s="154" t="s">
        <v>270</v>
      </c>
      <c r="M95" s="156">
        <v>2475</v>
      </c>
      <c r="N95" s="156">
        <v>2475</v>
      </c>
      <c r="O95" s="156">
        <v>3083</v>
      </c>
      <c r="P95" s="156">
        <v>3083</v>
      </c>
      <c r="Q95" s="156">
        <v>2970</v>
      </c>
      <c r="R95" s="156">
        <v>2970</v>
      </c>
      <c r="S95" s="156">
        <v>3700</v>
      </c>
      <c r="T95" s="156">
        <v>3700</v>
      </c>
      <c r="V95" s="157"/>
      <c r="W95" s="157"/>
      <c r="X95" s="161"/>
      <c r="Y95" s="157"/>
      <c r="Z95" s="161"/>
    </row>
    <row r="96" spans="1:26" s="158" customFormat="1" ht="17.100000000000001" customHeight="1">
      <c r="A96" s="154" t="s">
        <v>316</v>
      </c>
      <c r="B96" s="155">
        <v>1</v>
      </c>
      <c r="C96" s="154" t="s">
        <v>269</v>
      </c>
      <c r="D96" s="156">
        <v>3630</v>
      </c>
      <c r="E96" s="156">
        <v>4233</v>
      </c>
      <c r="F96" s="156">
        <v>4238</v>
      </c>
      <c r="G96" s="156">
        <v>4841</v>
      </c>
      <c r="H96" s="156">
        <v>4356</v>
      </c>
      <c r="I96" s="156">
        <v>5080</v>
      </c>
      <c r="J96" s="156">
        <v>5086</v>
      </c>
      <c r="K96" s="156">
        <v>5809</v>
      </c>
      <c r="L96" s="154" t="s">
        <v>270</v>
      </c>
      <c r="M96" s="156">
        <v>2681</v>
      </c>
      <c r="N96" s="156">
        <v>2681</v>
      </c>
      <c r="O96" s="156">
        <v>3289</v>
      </c>
      <c r="P96" s="156">
        <v>3289</v>
      </c>
      <c r="Q96" s="156">
        <v>3217</v>
      </c>
      <c r="R96" s="156">
        <v>3217</v>
      </c>
      <c r="S96" s="156">
        <v>3947</v>
      </c>
      <c r="T96" s="156">
        <v>3947</v>
      </c>
      <c r="V96" s="157"/>
      <c r="W96" s="157"/>
      <c r="X96" s="161"/>
      <c r="Y96" s="157"/>
      <c r="Z96" s="161"/>
    </row>
    <row r="97" spans="1:26" s="158" customFormat="1" ht="17.100000000000001" customHeight="1">
      <c r="A97" s="154" t="s">
        <v>317</v>
      </c>
      <c r="B97" s="155">
        <v>1</v>
      </c>
      <c r="C97" s="154" t="s">
        <v>269</v>
      </c>
      <c r="D97" s="156">
        <v>3309</v>
      </c>
      <c r="E97" s="156">
        <v>3782</v>
      </c>
      <c r="F97" s="156">
        <v>3917</v>
      </c>
      <c r="G97" s="156">
        <v>4390</v>
      </c>
      <c r="H97" s="156">
        <v>3971</v>
      </c>
      <c r="I97" s="156">
        <v>4538</v>
      </c>
      <c r="J97" s="156">
        <v>4700</v>
      </c>
      <c r="K97" s="156">
        <v>5268</v>
      </c>
      <c r="L97" s="154" t="s">
        <v>270</v>
      </c>
      <c r="M97" s="156">
        <v>2639</v>
      </c>
      <c r="N97" s="156">
        <v>2639</v>
      </c>
      <c r="O97" s="156">
        <v>3247</v>
      </c>
      <c r="P97" s="156">
        <v>3247</v>
      </c>
      <c r="Q97" s="156">
        <v>3167</v>
      </c>
      <c r="R97" s="156">
        <v>3167</v>
      </c>
      <c r="S97" s="156">
        <v>3896</v>
      </c>
      <c r="T97" s="156">
        <v>3896</v>
      </c>
      <c r="V97" s="157"/>
      <c r="W97" s="157"/>
      <c r="X97" s="161"/>
      <c r="Y97" s="157"/>
      <c r="Z97" s="161"/>
    </row>
    <row r="98" spans="1:26" s="158" customFormat="1" ht="17.100000000000001" customHeight="1">
      <c r="A98" s="154" t="s">
        <v>318</v>
      </c>
      <c r="B98" s="155">
        <v>1</v>
      </c>
      <c r="C98" s="154" t="s">
        <v>269</v>
      </c>
      <c r="D98" s="156">
        <v>3155</v>
      </c>
      <c r="E98" s="156">
        <v>4233</v>
      </c>
      <c r="F98" s="156">
        <v>3763</v>
      </c>
      <c r="G98" s="156">
        <v>4841</v>
      </c>
      <c r="H98" s="156">
        <v>3786</v>
      </c>
      <c r="I98" s="156">
        <v>5080</v>
      </c>
      <c r="J98" s="156">
        <v>4516</v>
      </c>
      <c r="K98" s="156">
        <v>5809</v>
      </c>
      <c r="L98" s="154" t="s">
        <v>270</v>
      </c>
      <c r="M98" s="156">
        <v>2681</v>
      </c>
      <c r="N98" s="156">
        <v>2681</v>
      </c>
      <c r="O98" s="156">
        <v>3289</v>
      </c>
      <c r="P98" s="156">
        <v>3289</v>
      </c>
      <c r="Q98" s="156">
        <v>3217</v>
      </c>
      <c r="R98" s="156">
        <v>3217</v>
      </c>
      <c r="S98" s="156">
        <v>3947</v>
      </c>
      <c r="T98" s="156">
        <v>3947</v>
      </c>
      <c r="V98" s="157"/>
      <c r="W98" s="157"/>
      <c r="X98" s="161"/>
      <c r="Y98" s="157"/>
      <c r="Z98" s="161"/>
    </row>
    <row r="99" spans="1:26" s="158" customFormat="1" ht="17.100000000000001" customHeight="1">
      <c r="A99" s="154" t="s">
        <v>319</v>
      </c>
      <c r="B99" s="155">
        <v>1</v>
      </c>
      <c r="C99" s="154" t="s">
        <v>269</v>
      </c>
      <c r="D99" s="156">
        <v>2949</v>
      </c>
      <c r="E99" s="156">
        <v>3422</v>
      </c>
      <c r="F99" s="156">
        <v>3557</v>
      </c>
      <c r="G99" s="156">
        <v>4030</v>
      </c>
      <c r="H99" s="156">
        <v>3539</v>
      </c>
      <c r="I99" s="156">
        <v>4106</v>
      </c>
      <c r="J99" s="156">
        <v>4268</v>
      </c>
      <c r="K99" s="156">
        <v>4836</v>
      </c>
      <c r="L99" s="154" t="s">
        <v>270</v>
      </c>
      <c r="M99" s="156">
        <v>2475</v>
      </c>
      <c r="N99" s="156">
        <v>2475</v>
      </c>
      <c r="O99" s="156">
        <v>3083</v>
      </c>
      <c r="P99" s="156">
        <v>3083</v>
      </c>
      <c r="Q99" s="156">
        <v>2970</v>
      </c>
      <c r="R99" s="156">
        <v>2970</v>
      </c>
      <c r="S99" s="156">
        <v>3700</v>
      </c>
      <c r="T99" s="156">
        <v>3700</v>
      </c>
      <c r="V99" s="157"/>
      <c r="W99" s="157"/>
      <c r="X99" s="161"/>
      <c r="Y99" s="157"/>
      <c r="Z99" s="161"/>
    </row>
    <row r="100" spans="1:26" s="158" customFormat="1" ht="17.100000000000001" customHeight="1">
      <c r="A100" s="154" t="s">
        <v>320</v>
      </c>
      <c r="B100" s="155">
        <v>1</v>
      </c>
      <c r="C100" s="154" t="s">
        <v>269</v>
      </c>
      <c r="D100" s="156">
        <v>3351</v>
      </c>
      <c r="E100" s="156">
        <v>4429</v>
      </c>
      <c r="F100" s="156">
        <v>3959</v>
      </c>
      <c r="G100" s="156">
        <v>5037</v>
      </c>
      <c r="H100" s="156">
        <v>4021</v>
      </c>
      <c r="I100" s="156">
        <v>5315</v>
      </c>
      <c r="J100" s="156">
        <v>4751</v>
      </c>
      <c r="K100" s="156">
        <v>6044</v>
      </c>
      <c r="L100" s="154" t="s">
        <v>270</v>
      </c>
      <c r="M100" s="156">
        <v>2681</v>
      </c>
      <c r="N100" s="156">
        <v>2681</v>
      </c>
      <c r="O100" s="156">
        <v>3289</v>
      </c>
      <c r="P100" s="156">
        <v>3289</v>
      </c>
      <c r="Q100" s="156">
        <v>3217</v>
      </c>
      <c r="R100" s="156">
        <v>3217</v>
      </c>
      <c r="S100" s="156">
        <v>3947</v>
      </c>
      <c r="T100" s="156">
        <v>3947</v>
      </c>
      <c r="V100" s="157"/>
      <c r="W100" s="157"/>
      <c r="X100" s="161"/>
      <c r="Y100" s="157"/>
      <c r="Z100" s="161"/>
    </row>
    <row r="101" spans="1:26" s="158" customFormat="1" ht="17.100000000000001" customHeight="1">
      <c r="A101" s="154" t="s">
        <v>321</v>
      </c>
      <c r="B101" s="155">
        <v>1</v>
      </c>
      <c r="C101" s="154" t="s">
        <v>269</v>
      </c>
      <c r="D101" s="156">
        <v>2949</v>
      </c>
      <c r="E101" s="156">
        <v>3422</v>
      </c>
      <c r="F101" s="156">
        <v>3557</v>
      </c>
      <c r="G101" s="156">
        <v>4030</v>
      </c>
      <c r="H101" s="156">
        <v>3539</v>
      </c>
      <c r="I101" s="156">
        <v>4106</v>
      </c>
      <c r="J101" s="156">
        <v>4268</v>
      </c>
      <c r="K101" s="156">
        <v>4836</v>
      </c>
      <c r="L101" s="154" t="s">
        <v>270</v>
      </c>
      <c r="M101" s="156">
        <v>2475</v>
      </c>
      <c r="N101" s="156">
        <v>2475</v>
      </c>
      <c r="O101" s="156">
        <v>3083</v>
      </c>
      <c r="P101" s="156">
        <v>3083</v>
      </c>
      <c r="Q101" s="156">
        <v>2970</v>
      </c>
      <c r="R101" s="156">
        <v>2970</v>
      </c>
      <c r="S101" s="156">
        <v>3700</v>
      </c>
      <c r="T101" s="156">
        <v>3700</v>
      </c>
      <c r="V101" s="157"/>
      <c r="W101" s="157"/>
      <c r="X101" s="161"/>
      <c r="Y101" s="157"/>
      <c r="Z101" s="161"/>
    </row>
    <row r="102" spans="1:26" s="158" customFormat="1" ht="17.100000000000001" customHeight="1">
      <c r="A102" s="154" t="s">
        <v>322</v>
      </c>
      <c r="B102" s="155">
        <v>1</v>
      </c>
      <c r="C102" s="154" t="s">
        <v>269</v>
      </c>
      <c r="D102" s="156">
        <v>3155</v>
      </c>
      <c r="E102" s="156">
        <v>4233</v>
      </c>
      <c r="F102" s="156">
        <v>3763</v>
      </c>
      <c r="G102" s="156">
        <v>4841</v>
      </c>
      <c r="H102" s="156">
        <v>3786</v>
      </c>
      <c r="I102" s="156">
        <v>5080</v>
      </c>
      <c r="J102" s="156">
        <v>4516</v>
      </c>
      <c r="K102" s="156">
        <v>5809</v>
      </c>
      <c r="L102" s="154" t="s">
        <v>270</v>
      </c>
      <c r="M102" s="156">
        <v>2681</v>
      </c>
      <c r="N102" s="156">
        <v>2681</v>
      </c>
      <c r="O102" s="156">
        <v>3289</v>
      </c>
      <c r="P102" s="156">
        <v>3289</v>
      </c>
      <c r="Q102" s="156">
        <v>3217</v>
      </c>
      <c r="R102" s="156">
        <v>3217</v>
      </c>
      <c r="S102" s="156">
        <v>3947</v>
      </c>
      <c r="T102" s="156">
        <v>3947</v>
      </c>
      <c r="V102" s="157"/>
      <c r="W102" s="157"/>
      <c r="X102" s="161"/>
      <c r="Y102" s="157"/>
      <c r="Z102" s="161"/>
    </row>
    <row r="103" spans="1:26" s="158" customFormat="1" ht="17.100000000000001" customHeight="1">
      <c r="A103" s="154" t="s">
        <v>323</v>
      </c>
      <c r="B103" s="155">
        <v>1</v>
      </c>
      <c r="C103" s="154" t="s">
        <v>269</v>
      </c>
      <c r="D103" s="156">
        <v>3145</v>
      </c>
      <c r="E103" s="156">
        <v>3618</v>
      </c>
      <c r="F103" s="156">
        <v>3753</v>
      </c>
      <c r="G103" s="156">
        <v>4226</v>
      </c>
      <c r="H103" s="156">
        <v>3774</v>
      </c>
      <c r="I103" s="156">
        <v>4342</v>
      </c>
      <c r="J103" s="156">
        <v>4504</v>
      </c>
      <c r="K103" s="156">
        <v>5071</v>
      </c>
      <c r="L103" s="154" t="s">
        <v>270</v>
      </c>
      <c r="M103" s="156">
        <v>2475</v>
      </c>
      <c r="N103" s="156">
        <v>2475</v>
      </c>
      <c r="O103" s="156">
        <v>3083</v>
      </c>
      <c r="P103" s="156">
        <v>3083</v>
      </c>
      <c r="Q103" s="156">
        <v>2970</v>
      </c>
      <c r="R103" s="156">
        <v>2970</v>
      </c>
      <c r="S103" s="156">
        <v>3700</v>
      </c>
      <c r="T103" s="156">
        <v>3700</v>
      </c>
      <c r="V103" s="157"/>
      <c r="W103" s="157"/>
      <c r="X103" s="161"/>
      <c r="Y103" s="157"/>
      <c r="Z103" s="161"/>
    </row>
    <row r="104" spans="1:26" s="158" customFormat="1" ht="17.100000000000001" customHeight="1">
      <c r="A104" s="154" t="s">
        <v>324</v>
      </c>
      <c r="B104" s="155">
        <v>1</v>
      </c>
      <c r="C104" s="154" t="s">
        <v>269</v>
      </c>
      <c r="D104" s="156">
        <v>3155</v>
      </c>
      <c r="E104" s="156">
        <v>4233</v>
      </c>
      <c r="F104" s="156">
        <v>3763</v>
      </c>
      <c r="G104" s="156">
        <v>4841</v>
      </c>
      <c r="H104" s="156">
        <v>3786</v>
      </c>
      <c r="I104" s="156">
        <v>5080</v>
      </c>
      <c r="J104" s="156">
        <v>4516</v>
      </c>
      <c r="K104" s="156">
        <v>5809</v>
      </c>
      <c r="L104" s="154" t="s">
        <v>270</v>
      </c>
      <c r="M104" s="156">
        <v>2681</v>
      </c>
      <c r="N104" s="156">
        <v>2681</v>
      </c>
      <c r="O104" s="156">
        <v>3289</v>
      </c>
      <c r="P104" s="156">
        <v>3289</v>
      </c>
      <c r="Q104" s="156">
        <v>3217</v>
      </c>
      <c r="R104" s="156">
        <v>3217</v>
      </c>
      <c r="S104" s="156">
        <v>3947</v>
      </c>
      <c r="T104" s="156">
        <v>3947</v>
      </c>
      <c r="V104" s="157"/>
      <c r="W104" s="157"/>
      <c r="X104" s="161"/>
      <c r="Y104" s="157"/>
      <c r="Z104" s="161"/>
    </row>
    <row r="105" spans="1:26" s="158" customFormat="1" ht="17.100000000000001" customHeight="1">
      <c r="A105" s="154" t="s">
        <v>325</v>
      </c>
      <c r="B105" s="155">
        <v>1</v>
      </c>
      <c r="C105" s="154" t="s">
        <v>269</v>
      </c>
      <c r="D105" s="156">
        <v>2949</v>
      </c>
      <c r="E105" s="156">
        <v>3422</v>
      </c>
      <c r="F105" s="156">
        <v>3557</v>
      </c>
      <c r="G105" s="156">
        <v>4030</v>
      </c>
      <c r="H105" s="156">
        <v>3539</v>
      </c>
      <c r="I105" s="156">
        <v>4106</v>
      </c>
      <c r="J105" s="156">
        <v>4268</v>
      </c>
      <c r="K105" s="156">
        <v>4836</v>
      </c>
      <c r="L105" s="154" t="s">
        <v>270</v>
      </c>
      <c r="M105" s="156">
        <v>2475</v>
      </c>
      <c r="N105" s="156">
        <v>2475</v>
      </c>
      <c r="O105" s="156">
        <v>3083</v>
      </c>
      <c r="P105" s="156">
        <v>3083</v>
      </c>
      <c r="Q105" s="156">
        <v>2970</v>
      </c>
      <c r="R105" s="156">
        <v>2970</v>
      </c>
      <c r="S105" s="156">
        <v>3700</v>
      </c>
      <c r="T105" s="156">
        <v>3700</v>
      </c>
      <c r="V105" s="157"/>
      <c r="W105" s="157"/>
      <c r="X105" s="161"/>
      <c r="Y105" s="157"/>
      <c r="Z105" s="161"/>
    </row>
    <row r="106" spans="1:26" s="158" customFormat="1" ht="17.100000000000001" customHeight="1">
      <c r="A106" s="154" t="s">
        <v>326</v>
      </c>
      <c r="B106" s="155">
        <v>1</v>
      </c>
      <c r="C106" s="154" t="s">
        <v>269</v>
      </c>
      <c r="D106" s="156">
        <v>3351</v>
      </c>
      <c r="E106" s="156">
        <v>4429</v>
      </c>
      <c r="F106" s="156">
        <v>3959</v>
      </c>
      <c r="G106" s="156">
        <v>5037</v>
      </c>
      <c r="H106" s="156">
        <v>4021</v>
      </c>
      <c r="I106" s="156">
        <v>5315</v>
      </c>
      <c r="J106" s="156">
        <v>4751</v>
      </c>
      <c r="K106" s="156">
        <v>6044</v>
      </c>
      <c r="L106" s="154" t="s">
        <v>270</v>
      </c>
      <c r="M106" s="156">
        <v>2681</v>
      </c>
      <c r="N106" s="156">
        <v>2681</v>
      </c>
      <c r="O106" s="156">
        <v>3289</v>
      </c>
      <c r="P106" s="156">
        <v>3289</v>
      </c>
      <c r="Q106" s="156">
        <v>3217</v>
      </c>
      <c r="R106" s="156">
        <v>3217</v>
      </c>
      <c r="S106" s="156">
        <v>3947</v>
      </c>
      <c r="T106" s="156">
        <v>3947</v>
      </c>
      <c r="V106" s="157"/>
      <c r="W106" s="157"/>
      <c r="X106" s="161"/>
      <c r="Y106" s="157"/>
      <c r="Z106" s="161"/>
    </row>
    <row r="107" spans="1:26" s="158" customFormat="1" ht="17.100000000000001" customHeight="1">
      <c r="A107" s="154" t="s">
        <v>327</v>
      </c>
      <c r="B107" s="155">
        <v>1</v>
      </c>
      <c r="C107" s="154" t="s">
        <v>269</v>
      </c>
      <c r="D107" s="156">
        <v>3113</v>
      </c>
      <c r="E107" s="156">
        <v>3586</v>
      </c>
      <c r="F107" s="156">
        <v>3721</v>
      </c>
      <c r="G107" s="156">
        <v>4194</v>
      </c>
      <c r="H107" s="156">
        <v>3736</v>
      </c>
      <c r="I107" s="156">
        <v>4303</v>
      </c>
      <c r="J107" s="156">
        <v>4465</v>
      </c>
      <c r="K107" s="156">
        <v>5033</v>
      </c>
      <c r="L107" s="154" t="s">
        <v>270</v>
      </c>
      <c r="M107" s="156">
        <v>2639</v>
      </c>
      <c r="N107" s="156">
        <v>2639</v>
      </c>
      <c r="O107" s="156">
        <v>3247</v>
      </c>
      <c r="P107" s="156">
        <v>3247</v>
      </c>
      <c r="Q107" s="156">
        <v>3167</v>
      </c>
      <c r="R107" s="156">
        <v>3167</v>
      </c>
      <c r="S107" s="156">
        <v>3896</v>
      </c>
      <c r="T107" s="156">
        <v>3896</v>
      </c>
      <c r="V107" s="157"/>
      <c r="W107" s="157"/>
      <c r="X107" s="161"/>
      <c r="Y107" s="157"/>
      <c r="Z107" s="161"/>
    </row>
    <row r="108" spans="1:26" s="158" customFormat="1" ht="17.100000000000001" customHeight="1">
      <c r="A108" s="154" t="s">
        <v>328</v>
      </c>
      <c r="B108" s="155">
        <v>1</v>
      </c>
      <c r="C108" s="154" t="s">
        <v>269</v>
      </c>
      <c r="D108" s="156">
        <v>2933</v>
      </c>
      <c r="E108" s="156">
        <v>3406</v>
      </c>
      <c r="F108" s="156">
        <v>3541</v>
      </c>
      <c r="G108" s="156">
        <v>4014</v>
      </c>
      <c r="H108" s="156">
        <v>3520</v>
      </c>
      <c r="I108" s="156">
        <v>4087</v>
      </c>
      <c r="J108" s="156">
        <v>4249</v>
      </c>
      <c r="K108" s="156">
        <v>4817</v>
      </c>
      <c r="L108" s="154" t="s">
        <v>270</v>
      </c>
      <c r="M108" s="156">
        <v>2681</v>
      </c>
      <c r="N108" s="156">
        <v>2681</v>
      </c>
      <c r="O108" s="156">
        <v>3289</v>
      </c>
      <c r="P108" s="156">
        <v>3289</v>
      </c>
      <c r="Q108" s="156">
        <v>3217</v>
      </c>
      <c r="R108" s="156">
        <v>3217</v>
      </c>
      <c r="S108" s="156">
        <v>3947</v>
      </c>
      <c r="T108" s="156">
        <v>3947</v>
      </c>
      <c r="V108" s="157"/>
      <c r="W108" s="157"/>
      <c r="X108" s="161"/>
      <c r="Y108" s="157"/>
      <c r="Z108" s="161"/>
    </row>
    <row r="109" spans="1:26" s="158" customFormat="1" ht="17.100000000000001" customHeight="1">
      <c r="A109" s="154" t="s">
        <v>329</v>
      </c>
      <c r="B109" s="155">
        <v>1</v>
      </c>
      <c r="C109" s="154" t="s">
        <v>269</v>
      </c>
      <c r="D109" s="156">
        <v>2923</v>
      </c>
      <c r="E109" s="156">
        <v>3396</v>
      </c>
      <c r="F109" s="156">
        <v>3531</v>
      </c>
      <c r="G109" s="156">
        <v>4004</v>
      </c>
      <c r="H109" s="156">
        <v>3508</v>
      </c>
      <c r="I109" s="156">
        <v>4075</v>
      </c>
      <c r="J109" s="156">
        <v>4237</v>
      </c>
      <c r="K109" s="156">
        <v>4805</v>
      </c>
      <c r="L109" s="154" t="s">
        <v>270</v>
      </c>
      <c r="M109" s="156">
        <v>2475</v>
      </c>
      <c r="N109" s="156">
        <v>2475</v>
      </c>
      <c r="O109" s="156">
        <v>3083</v>
      </c>
      <c r="P109" s="156">
        <v>3083</v>
      </c>
      <c r="Q109" s="156">
        <v>2970</v>
      </c>
      <c r="R109" s="156">
        <v>2970</v>
      </c>
      <c r="S109" s="156">
        <v>3700</v>
      </c>
      <c r="T109" s="156">
        <v>3700</v>
      </c>
      <c r="V109" s="157"/>
      <c r="W109" s="157"/>
      <c r="X109" s="161"/>
      <c r="Y109" s="157"/>
      <c r="Z109" s="161"/>
    </row>
    <row r="110" spans="1:26" s="158" customFormat="1" ht="17.100000000000001" customHeight="1">
      <c r="A110" s="154" t="s">
        <v>330</v>
      </c>
      <c r="B110" s="155">
        <v>1</v>
      </c>
      <c r="C110" s="154" t="s">
        <v>269</v>
      </c>
      <c r="D110" s="156">
        <v>2933</v>
      </c>
      <c r="E110" s="156">
        <v>3406</v>
      </c>
      <c r="F110" s="156">
        <v>3541</v>
      </c>
      <c r="G110" s="156">
        <v>4014</v>
      </c>
      <c r="H110" s="156">
        <v>3520</v>
      </c>
      <c r="I110" s="156">
        <v>4087</v>
      </c>
      <c r="J110" s="156">
        <v>4249</v>
      </c>
      <c r="K110" s="156">
        <v>4817</v>
      </c>
      <c r="L110" s="154" t="s">
        <v>270</v>
      </c>
      <c r="M110" s="156">
        <v>2681</v>
      </c>
      <c r="N110" s="156">
        <v>2681</v>
      </c>
      <c r="O110" s="156">
        <v>3289</v>
      </c>
      <c r="P110" s="156">
        <v>3289</v>
      </c>
      <c r="Q110" s="156">
        <v>3217</v>
      </c>
      <c r="R110" s="156">
        <v>3217</v>
      </c>
      <c r="S110" s="156">
        <v>3947</v>
      </c>
      <c r="T110" s="156">
        <v>3947</v>
      </c>
      <c r="V110" s="157"/>
      <c r="W110" s="157"/>
      <c r="X110" s="161"/>
      <c r="Y110" s="157"/>
      <c r="Z110" s="161"/>
    </row>
    <row r="111" spans="1:26" s="158" customFormat="1" ht="17.100000000000001" customHeight="1">
      <c r="A111" s="154" t="s">
        <v>331</v>
      </c>
      <c r="B111" s="155">
        <v>1</v>
      </c>
      <c r="C111" s="154" t="s">
        <v>269</v>
      </c>
      <c r="D111" s="156">
        <v>2727</v>
      </c>
      <c r="E111" s="156">
        <v>3200</v>
      </c>
      <c r="F111" s="156">
        <v>3335</v>
      </c>
      <c r="G111" s="156">
        <v>3808</v>
      </c>
      <c r="H111" s="156">
        <v>3272</v>
      </c>
      <c r="I111" s="156">
        <v>3840</v>
      </c>
      <c r="J111" s="156">
        <v>4002</v>
      </c>
      <c r="K111" s="156">
        <v>4570</v>
      </c>
      <c r="L111" s="154" t="s">
        <v>270</v>
      </c>
      <c r="M111" s="156">
        <v>2475</v>
      </c>
      <c r="N111" s="156">
        <v>2475</v>
      </c>
      <c r="O111" s="156">
        <v>3083</v>
      </c>
      <c r="P111" s="156">
        <v>3083</v>
      </c>
      <c r="Q111" s="156">
        <v>2970</v>
      </c>
      <c r="R111" s="156">
        <v>2970</v>
      </c>
      <c r="S111" s="156">
        <v>3700</v>
      </c>
      <c r="T111" s="156">
        <v>3700</v>
      </c>
      <c r="V111" s="157"/>
      <c r="W111" s="157"/>
      <c r="X111" s="161"/>
      <c r="Y111" s="157"/>
      <c r="Z111" s="161"/>
    </row>
    <row r="112" spans="1:26" s="158" customFormat="1" ht="17.100000000000001" customHeight="1">
      <c r="A112" s="154" t="s">
        <v>332</v>
      </c>
      <c r="B112" s="155">
        <v>1</v>
      </c>
      <c r="C112" s="154" t="s">
        <v>269</v>
      </c>
      <c r="D112" s="156">
        <v>3129</v>
      </c>
      <c r="E112" s="156">
        <v>3602</v>
      </c>
      <c r="F112" s="156">
        <v>3737</v>
      </c>
      <c r="G112" s="156">
        <v>4210</v>
      </c>
      <c r="H112" s="156">
        <v>3755</v>
      </c>
      <c r="I112" s="156">
        <v>4322</v>
      </c>
      <c r="J112" s="156">
        <v>4484</v>
      </c>
      <c r="K112" s="156">
        <v>5052</v>
      </c>
      <c r="L112" s="154" t="s">
        <v>270</v>
      </c>
      <c r="M112" s="156">
        <v>2681</v>
      </c>
      <c r="N112" s="156">
        <v>2681</v>
      </c>
      <c r="O112" s="156">
        <v>3289</v>
      </c>
      <c r="P112" s="156">
        <v>3289</v>
      </c>
      <c r="Q112" s="156">
        <v>3217</v>
      </c>
      <c r="R112" s="156">
        <v>3217</v>
      </c>
      <c r="S112" s="156">
        <v>3947</v>
      </c>
      <c r="T112" s="156">
        <v>3947</v>
      </c>
      <c r="V112" s="157"/>
      <c r="W112" s="157"/>
      <c r="X112" s="161"/>
      <c r="Y112" s="157"/>
      <c r="Z112" s="161"/>
    </row>
    <row r="113" spans="1:26" s="158" customFormat="1" ht="17.100000000000001" customHeight="1">
      <c r="A113" s="154" t="s">
        <v>333</v>
      </c>
      <c r="B113" s="155">
        <v>1</v>
      </c>
      <c r="C113" s="154" t="s">
        <v>269</v>
      </c>
      <c r="D113" s="156">
        <v>2727</v>
      </c>
      <c r="E113" s="156">
        <v>3200</v>
      </c>
      <c r="F113" s="156">
        <v>3335</v>
      </c>
      <c r="G113" s="156">
        <v>3808</v>
      </c>
      <c r="H113" s="156">
        <v>3272</v>
      </c>
      <c r="I113" s="156">
        <v>3840</v>
      </c>
      <c r="J113" s="156">
        <v>4002</v>
      </c>
      <c r="K113" s="156">
        <v>4570</v>
      </c>
      <c r="L113" s="154" t="s">
        <v>270</v>
      </c>
      <c r="M113" s="156">
        <v>2475</v>
      </c>
      <c r="N113" s="156">
        <v>2475</v>
      </c>
      <c r="O113" s="156">
        <v>3083</v>
      </c>
      <c r="P113" s="156">
        <v>3083</v>
      </c>
      <c r="Q113" s="156">
        <v>2970</v>
      </c>
      <c r="R113" s="156">
        <v>2970</v>
      </c>
      <c r="S113" s="156">
        <v>3700</v>
      </c>
      <c r="T113" s="156">
        <v>3700</v>
      </c>
      <c r="V113" s="157"/>
      <c r="W113" s="157"/>
      <c r="X113" s="161"/>
      <c r="Y113" s="157"/>
      <c r="Z113" s="161"/>
    </row>
    <row r="114" spans="1:26" s="158" customFormat="1" ht="17.100000000000001" customHeight="1">
      <c r="A114" s="154" t="s">
        <v>334</v>
      </c>
      <c r="B114" s="155">
        <v>1</v>
      </c>
      <c r="C114" s="154" t="s">
        <v>269</v>
      </c>
      <c r="D114" s="156">
        <v>2933</v>
      </c>
      <c r="E114" s="156">
        <v>3406</v>
      </c>
      <c r="F114" s="156">
        <v>3541</v>
      </c>
      <c r="G114" s="156">
        <v>4014</v>
      </c>
      <c r="H114" s="156">
        <v>3520</v>
      </c>
      <c r="I114" s="156">
        <v>4087</v>
      </c>
      <c r="J114" s="156">
        <v>4249</v>
      </c>
      <c r="K114" s="156">
        <v>4817</v>
      </c>
      <c r="L114" s="154" t="s">
        <v>270</v>
      </c>
      <c r="M114" s="156">
        <v>2681</v>
      </c>
      <c r="N114" s="156">
        <v>2681</v>
      </c>
      <c r="O114" s="156">
        <v>3289</v>
      </c>
      <c r="P114" s="156">
        <v>3289</v>
      </c>
      <c r="Q114" s="156">
        <v>3217</v>
      </c>
      <c r="R114" s="156">
        <v>3217</v>
      </c>
      <c r="S114" s="156">
        <v>3947</v>
      </c>
      <c r="T114" s="156">
        <v>3947</v>
      </c>
      <c r="V114" s="157"/>
      <c r="W114" s="157"/>
      <c r="X114" s="161"/>
      <c r="Y114" s="157"/>
      <c r="Z114" s="161"/>
    </row>
    <row r="115" spans="1:26" s="158" customFormat="1" ht="17.100000000000001" customHeight="1">
      <c r="A115" s="154" t="s">
        <v>335</v>
      </c>
      <c r="B115" s="155">
        <v>1</v>
      </c>
      <c r="C115" s="154" t="s">
        <v>269</v>
      </c>
      <c r="D115" s="156">
        <v>2923</v>
      </c>
      <c r="E115" s="156">
        <v>3396</v>
      </c>
      <c r="F115" s="156">
        <v>3531</v>
      </c>
      <c r="G115" s="156">
        <v>4004</v>
      </c>
      <c r="H115" s="156">
        <v>3508</v>
      </c>
      <c r="I115" s="156">
        <v>4075</v>
      </c>
      <c r="J115" s="156">
        <v>4237</v>
      </c>
      <c r="K115" s="156">
        <v>4805</v>
      </c>
      <c r="L115" s="154" t="s">
        <v>270</v>
      </c>
      <c r="M115" s="156">
        <v>2475</v>
      </c>
      <c r="N115" s="156">
        <v>2475</v>
      </c>
      <c r="O115" s="156">
        <v>3083</v>
      </c>
      <c r="P115" s="156">
        <v>3083</v>
      </c>
      <c r="Q115" s="156">
        <v>2970</v>
      </c>
      <c r="R115" s="156">
        <v>2970</v>
      </c>
      <c r="S115" s="156">
        <v>3700</v>
      </c>
      <c r="T115" s="156">
        <v>3700</v>
      </c>
      <c r="V115" s="157"/>
      <c r="W115" s="157"/>
      <c r="X115" s="161"/>
      <c r="Y115" s="157"/>
      <c r="Z115" s="161"/>
    </row>
    <row r="116" spans="1:26" s="158" customFormat="1" ht="17.100000000000001" customHeight="1">
      <c r="A116" s="154" t="s">
        <v>336</v>
      </c>
      <c r="B116" s="155">
        <v>1</v>
      </c>
      <c r="C116" s="154" t="s">
        <v>269</v>
      </c>
      <c r="D116" s="156">
        <v>2933</v>
      </c>
      <c r="E116" s="156">
        <v>3406</v>
      </c>
      <c r="F116" s="156">
        <v>3541</v>
      </c>
      <c r="G116" s="156">
        <v>4014</v>
      </c>
      <c r="H116" s="156">
        <v>3520</v>
      </c>
      <c r="I116" s="156">
        <v>4087</v>
      </c>
      <c r="J116" s="156">
        <v>4249</v>
      </c>
      <c r="K116" s="156">
        <v>4817</v>
      </c>
      <c r="L116" s="154" t="s">
        <v>270</v>
      </c>
      <c r="M116" s="156">
        <v>2681</v>
      </c>
      <c r="N116" s="156">
        <v>2681</v>
      </c>
      <c r="O116" s="156">
        <v>3289</v>
      </c>
      <c r="P116" s="156">
        <v>3289</v>
      </c>
      <c r="Q116" s="156">
        <v>3217</v>
      </c>
      <c r="R116" s="156">
        <v>3217</v>
      </c>
      <c r="S116" s="156">
        <v>3947</v>
      </c>
      <c r="T116" s="156">
        <v>3947</v>
      </c>
      <c r="V116" s="157"/>
      <c r="W116" s="157"/>
      <c r="X116" s="161"/>
      <c r="Y116" s="157"/>
      <c r="Z116" s="161"/>
    </row>
    <row r="117" spans="1:26" s="158" customFormat="1" ht="17.100000000000001" customHeight="1">
      <c r="A117" s="154" t="s">
        <v>337</v>
      </c>
      <c r="B117" s="155">
        <v>1</v>
      </c>
      <c r="C117" s="154" t="s">
        <v>269</v>
      </c>
      <c r="D117" s="156">
        <v>2891</v>
      </c>
      <c r="E117" s="156">
        <v>3364</v>
      </c>
      <c r="F117" s="156">
        <v>3499</v>
      </c>
      <c r="G117" s="156">
        <v>3972</v>
      </c>
      <c r="H117" s="156">
        <v>3469</v>
      </c>
      <c r="I117" s="156">
        <v>4037</v>
      </c>
      <c r="J117" s="156">
        <v>4199</v>
      </c>
      <c r="K117" s="156">
        <v>4766</v>
      </c>
      <c r="L117" s="154" t="s">
        <v>270</v>
      </c>
      <c r="M117" s="156">
        <v>2639</v>
      </c>
      <c r="N117" s="156">
        <v>2639</v>
      </c>
      <c r="O117" s="156">
        <v>3247</v>
      </c>
      <c r="P117" s="156">
        <v>3247</v>
      </c>
      <c r="Q117" s="156">
        <v>3167</v>
      </c>
      <c r="R117" s="156">
        <v>3167</v>
      </c>
      <c r="S117" s="156">
        <v>3896</v>
      </c>
      <c r="T117" s="156">
        <v>3896</v>
      </c>
      <c r="V117" s="157"/>
      <c r="W117" s="157"/>
      <c r="X117" s="161"/>
      <c r="Y117" s="157"/>
      <c r="Z117" s="161"/>
    </row>
    <row r="118" spans="1:26" s="158" customFormat="1" ht="17.100000000000001" customHeight="1">
      <c r="A118" s="154" t="s">
        <v>338</v>
      </c>
      <c r="B118" s="155">
        <v>1</v>
      </c>
      <c r="C118" s="154" t="s">
        <v>269</v>
      </c>
      <c r="D118" s="156">
        <v>3129</v>
      </c>
      <c r="E118" s="156">
        <v>3602</v>
      </c>
      <c r="F118" s="156">
        <v>3737</v>
      </c>
      <c r="G118" s="156">
        <v>4210</v>
      </c>
      <c r="H118" s="156">
        <v>3755</v>
      </c>
      <c r="I118" s="156">
        <v>4322</v>
      </c>
      <c r="J118" s="156">
        <v>4484</v>
      </c>
      <c r="K118" s="156">
        <v>5052</v>
      </c>
      <c r="L118" s="154" t="s">
        <v>270</v>
      </c>
      <c r="M118" s="156">
        <v>2681</v>
      </c>
      <c r="N118" s="156">
        <v>2681</v>
      </c>
      <c r="O118" s="156">
        <v>3289</v>
      </c>
      <c r="P118" s="156">
        <v>3289</v>
      </c>
      <c r="Q118" s="156">
        <v>3217</v>
      </c>
      <c r="R118" s="156">
        <v>3217</v>
      </c>
      <c r="S118" s="156">
        <v>3947</v>
      </c>
      <c r="T118" s="156">
        <v>3947</v>
      </c>
      <c r="V118" s="157"/>
      <c r="W118" s="157"/>
      <c r="X118" s="161"/>
      <c r="Y118" s="157"/>
      <c r="Z118" s="161"/>
    </row>
    <row r="119" spans="1:26" s="158" customFormat="1" ht="17.100000000000001" customHeight="1">
      <c r="A119" s="154" t="s">
        <v>339</v>
      </c>
      <c r="B119" s="155">
        <v>1</v>
      </c>
      <c r="C119" s="154" t="s">
        <v>269</v>
      </c>
      <c r="D119" s="156">
        <v>2727</v>
      </c>
      <c r="E119" s="156">
        <v>3200</v>
      </c>
      <c r="F119" s="156">
        <v>3335</v>
      </c>
      <c r="G119" s="156">
        <v>3808</v>
      </c>
      <c r="H119" s="156">
        <v>3272</v>
      </c>
      <c r="I119" s="156">
        <v>3840</v>
      </c>
      <c r="J119" s="156">
        <v>4002</v>
      </c>
      <c r="K119" s="156">
        <v>4570</v>
      </c>
      <c r="L119" s="154" t="s">
        <v>270</v>
      </c>
      <c r="M119" s="156">
        <v>2475</v>
      </c>
      <c r="N119" s="156">
        <v>2475</v>
      </c>
      <c r="O119" s="156">
        <v>3083</v>
      </c>
      <c r="P119" s="156">
        <v>3083</v>
      </c>
      <c r="Q119" s="156">
        <v>2970</v>
      </c>
      <c r="R119" s="156">
        <v>2970</v>
      </c>
      <c r="S119" s="156">
        <v>3700</v>
      </c>
      <c r="T119" s="156">
        <v>3700</v>
      </c>
      <c r="V119" s="157"/>
      <c r="W119" s="157"/>
      <c r="X119" s="161"/>
      <c r="Y119" s="157"/>
      <c r="Z119" s="161"/>
    </row>
    <row r="120" spans="1:26" s="158" customFormat="1" ht="17.100000000000001" customHeight="1">
      <c r="A120" s="154" t="s">
        <v>340</v>
      </c>
      <c r="B120" s="155">
        <v>1</v>
      </c>
      <c r="C120" s="154" t="s">
        <v>269</v>
      </c>
      <c r="D120" s="156">
        <v>2933</v>
      </c>
      <c r="E120" s="156">
        <v>3406</v>
      </c>
      <c r="F120" s="156">
        <v>3541</v>
      </c>
      <c r="G120" s="156">
        <v>4014</v>
      </c>
      <c r="H120" s="156">
        <v>3520</v>
      </c>
      <c r="I120" s="156">
        <v>4087</v>
      </c>
      <c r="J120" s="156">
        <v>4249</v>
      </c>
      <c r="K120" s="156">
        <v>4817</v>
      </c>
      <c r="L120" s="154" t="s">
        <v>270</v>
      </c>
      <c r="M120" s="156">
        <v>2681</v>
      </c>
      <c r="N120" s="156">
        <v>2681</v>
      </c>
      <c r="O120" s="156">
        <v>3289</v>
      </c>
      <c r="P120" s="156">
        <v>3289</v>
      </c>
      <c r="Q120" s="156">
        <v>3217</v>
      </c>
      <c r="R120" s="156">
        <v>3217</v>
      </c>
      <c r="S120" s="156">
        <v>3947</v>
      </c>
      <c r="T120" s="156">
        <v>3947</v>
      </c>
      <c r="V120" s="157"/>
      <c r="W120" s="157"/>
      <c r="X120" s="161"/>
      <c r="Y120" s="157"/>
      <c r="Z120" s="161"/>
    </row>
    <row r="121" spans="1:26" s="158" customFormat="1" ht="17.100000000000001" customHeight="1">
      <c r="A121" s="154" t="s">
        <v>341</v>
      </c>
      <c r="B121" s="155">
        <v>1</v>
      </c>
      <c r="C121" s="154" t="s">
        <v>269</v>
      </c>
      <c r="D121" s="156">
        <v>2923</v>
      </c>
      <c r="E121" s="156">
        <v>3396</v>
      </c>
      <c r="F121" s="156">
        <v>3531</v>
      </c>
      <c r="G121" s="156">
        <v>4004</v>
      </c>
      <c r="H121" s="156">
        <v>3508</v>
      </c>
      <c r="I121" s="156">
        <v>4075</v>
      </c>
      <c r="J121" s="156">
        <v>4237</v>
      </c>
      <c r="K121" s="156">
        <v>4805</v>
      </c>
      <c r="L121" s="154" t="s">
        <v>270</v>
      </c>
      <c r="M121" s="156">
        <v>2475</v>
      </c>
      <c r="N121" s="156">
        <v>2475</v>
      </c>
      <c r="O121" s="156">
        <v>3083</v>
      </c>
      <c r="P121" s="156">
        <v>3083</v>
      </c>
      <c r="Q121" s="156">
        <v>2970</v>
      </c>
      <c r="R121" s="156">
        <v>2970</v>
      </c>
      <c r="S121" s="156">
        <v>3700</v>
      </c>
      <c r="T121" s="156">
        <v>3700</v>
      </c>
      <c r="V121" s="157"/>
      <c r="W121" s="157"/>
      <c r="X121" s="161"/>
      <c r="Y121" s="157"/>
      <c r="Z121" s="161"/>
    </row>
    <row r="122" spans="1:26" s="158" customFormat="1" ht="17.100000000000001" customHeight="1">
      <c r="A122" s="154" t="s">
        <v>342</v>
      </c>
      <c r="B122" s="155">
        <v>1</v>
      </c>
      <c r="C122" s="154" t="s">
        <v>269</v>
      </c>
      <c r="D122" s="156">
        <v>2933</v>
      </c>
      <c r="E122" s="156">
        <v>3406</v>
      </c>
      <c r="F122" s="156">
        <v>3541</v>
      </c>
      <c r="G122" s="156">
        <v>4014</v>
      </c>
      <c r="H122" s="156">
        <v>3520</v>
      </c>
      <c r="I122" s="156">
        <v>4087</v>
      </c>
      <c r="J122" s="156">
        <v>4249</v>
      </c>
      <c r="K122" s="156">
        <v>4817</v>
      </c>
      <c r="L122" s="154" t="s">
        <v>270</v>
      </c>
      <c r="M122" s="156">
        <v>2681</v>
      </c>
      <c r="N122" s="156">
        <v>2681</v>
      </c>
      <c r="O122" s="156">
        <v>3289</v>
      </c>
      <c r="P122" s="156">
        <v>3289</v>
      </c>
      <c r="Q122" s="156">
        <v>3217</v>
      </c>
      <c r="R122" s="156">
        <v>3217</v>
      </c>
      <c r="S122" s="156">
        <v>3947</v>
      </c>
      <c r="T122" s="156">
        <v>3947</v>
      </c>
      <c r="V122" s="157"/>
      <c r="W122" s="157"/>
      <c r="X122" s="161"/>
      <c r="Y122" s="157"/>
      <c r="Z122" s="161"/>
    </row>
    <row r="123" spans="1:26" s="158" customFormat="1" ht="17.100000000000001" customHeight="1">
      <c r="A123" s="154" t="s">
        <v>343</v>
      </c>
      <c r="B123" s="155">
        <v>1</v>
      </c>
      <c r="C123" s="154" t="s">
        <v>269</v>
      </c>
      <c r="D123" s="156">
        <v>2727</v>
      </c>
      <c r="E123" s="156">
        <v>3200</v>
      </c>
      <c r="F123" s="156">
        <v>3335</v>
      </c>
      <c r="G123" s="156">
        <v>3808</v>
      </c>
      <c r="H123" s="156">
        <v>3272</v>
      </c>
      <c r="I123" s="156">
        <v>3840</v>
      </c>
      <c r="J123" s="156">
        <v>4002</v>
      </c>
      <c r="K123" s="156">
        <v>4570</v>
      </c>
      <c r="L123" s="154" t="s">
        <v>270</v>
      </c>
      <c r="M123" s="156">
        <v>2475</v>
      </c>
      <c r="N123" s="156">
        <v>2475</v>
      </c>
      <c r="O123" s="156">
        <v>3083</v>
      </c>
      <c r="P123" s="156">
        <v>3083</v>
      </c>
      <c r="Q123" s="156">
        <v>2970</v>
      </c>
      <c r="R123" s="156">
        <v>2970</v>
      </c>
      <c r="S123" s="156">
        <v>3700</v>
      </c>
      <c r="T123" s="156">
        <v>3700</v>
      </c>
      <c r="V123" s="157"/>
      <c r="W123" s="157"/>
      <c r="X123" s="161"/>
      <c r="Y123" s="157"/>
      <c r="Z123" s="161"/>
    </row>
    <row r="124" spans="1:26" s="158" customFormat="1" ht="17.100000000000001" customHeight="1">
      <c r="A124" s="154" t="s">
        <v>344</v>
      </c>
      <c r="B124" s="155">
        <v>1</v>
      </c>
      <c r="C124" s="154" t="s">
        <v>269</v>
      </c>
      <c r="D124" s="156">
        <v>3129</v>
      </c>
      <c r="E124" s="156">
        <v>3602</v>
      </c>
      <c r="F124" s="156">
        <v>3737</v>
      </c>
      <c r="G124" s="156">
        <v>4210</v>
      </c>
      <c r="H124" s="156">
        <v>3755</v>
      </c>
      <c r="I124" s="156">
        <v>4322</v>
      </c>
      <c r="J124" s="156">
        <v>4484</v>
      </c>
      <c r="K124" s="156">
        <v>5052</v>
      </c>
      <c r="L124" s="154" t="s">
        <v>270</v>
      </c>
      <c r="M124" s="156">
        <v>2681</v>
      </c>
      <c r="N124" s="156">
        <v>2681</v>
      </c>
      <c r="O124" s="156">
        <v>3289</v>
      </c>
      <c r="P124" s="156">
        <v>3289</v>
      </c>
      <c r="Q124" s="156">
        <v>3217</v>
      </c>
      <c r="R124" s="156">
        <v>3217</v>
      </c>
      <c r="S124" s="156">
        <v>3947</v>
      </c>
      <c r="T124" s="156">
        <v>3947</v>
      </c>
      <c r="V124" s="157"/>
      <c r="W124" s="157"/>
      <c r="X124" s="161"/>
      <c r="Y124" s="157"/>
      <c r="Z124" s="161"/>
    </row>
    <row r="125" spans="1:26" s="158" customFormat="1" ht="17.100000000000001" customHeight="1">
      <c r="A125" s="154" t="s">
        <v>345</v>
      </c>
      <c r="B125" s="155">
        <v>1</v>
      </c>
      <c r="C125" s="154" t="s">
        <v>269</v>
      </c>
      <c r="D125" s="156">
        <v>2727</v>
      </c>
      <c r="E125" s="156">
        <v>3200</v>
      </c>
      <c r="F125" s="156">
        <v>3335</v>
      </c>
      <c r="G125" s="156">
        <v>3808</v>
      </c>
      <c r="H125" s="156">
        <v>3272</v>
      </c>
      <c r="I125" s="156">
        <v>3840</v>
      </c>
      <c r="J125" s="156">
        <v>4002</v>
      </c>
      <c r="K125" s="156">
        <v>4570</v>
      </c>
      <c r="L125" s="154" t="s">
        <v>270</v>
      </c>
      <c r="M125" s="156">
        <v>2475</v>
      </c>
      <c r="N125" s="156">
        <v>2475</v>
      </c>
      <c r="O125" s="156">
        <v>3083</v>
      </c>
      <c r="P125" s="156">
        <v>3083</v>
      </c>
      <c r="Q125" s="156">
        <v>2970</v>
      </c>
      <c r="R125" s="156">
        <v>2970</v>
      </c>
      <c r="S125" s="156">
        <v>3700</v>
      </c>
      <c r="T125" s="156">
        <v>3700</v>
      </c>
      <c r="V125" s="157"/>
      <c r="W125" s="157"/>
      <c r="X125" s="161"/>
      <c r="Y125" s="157"/>
      <c r="Z125" s="161"/>
    </row>
    <row r="126" spans="1:26" s="158" customFormat="1" ht="17.100000000000001" customHeight="1">
      <c r="A126" s="154" t="s">
        <v>346</v>
      </c>
      <c r="B126" s="155">
        <v>1</v>
      </c>
      <c r="C126" s="154" t="s">
        <v>269</v>
      </c>
      <c r="D126" s="156">
        <v>2933</v>
      </c>
      <c r="E126" s="156">
        <v>3406</v>
      </c>
      <c r="F126" s="156">
        <v>3541</v>
      </c>
      <c r="G126" s="156">
        <v>4014</v>
      </c>
      <c r="H126" s="156">
        <v>3520</v>
      </c>
      <c r="I126" s="156">
        <v>4087</v>
      </c>
      <c r="J126" s="156">
        <v>4249</v>
      </c>
      <c r="K126" s="156">
        <v>4817</v>
      </c>
      <c r="L126" s="154" t="s">
        <v>270</v>
      </c>
      <c r="M126" s="156">
        <v>2681</v>
      </c>
      <c r="N126" s="156">
        <v>2681</v>
      </c>
      <c r="O126" s="156">
        <v>3289</v>
      </c>
      <c r="P126" s="156">
        <v>3289</v>
      </c>
      <c r="Q126" s="156">
        <v>3217</v>
      </c>
      <c r="R126" s="156">
        <v>3217</v>
      </c>
      <c r="S126" s="156">
        <v>3947</v>
      </c>
      <c r="T126" s="156">
        <v>3947</v>
      </c>
      <c r="V126" s="157"/>
      <c r="W126" s="157"/>
      <c r="X126" s="161"/>
      <c r="Y126" s="157"/>
      <c r="Z126" s="161"/>
    </row>
    <row r="127" spans="1:26" s="158" customFormat="1" ht="17.100000000000001" customHeight="1">
      <c r="A127" s="154" t="s">
        <v>347</v>
      </c>
      <c r="B127" s="155">
        <v>1</v>
      </c>
      <c r="C127" s="154" t="s">
        <v>269</v>
      </c>
      <c r="D127" s="156">
        <v>3087</v>
      </c>
      <c r="E127" s="156">
        <v>3560</v>
      </c>
      <c r="F127" s="156">
        <v>3695</v>
      </c>
      <c r="G127" s="156">
        <v>4168</v>
      </c>
      <c r="H127" s="156">
        <v>3704</v>
      </c>
      <c r="I127" s="156">
        <v>4272</v>
      </c>
      <c r="J127" s="156">
        <v>4434</v>
      </c>
      <c r="K127" s="156">
        <v>5002</v>
      </c>
      <c r="L127" s="154" t="s">
        <v>270</v>
      </c>
      <c r="M127" s="156">
        <v>2639</v>
      </c>
      <c r="N127" s="156">
        <v>2639</v>
      </c>
      <c r="O127" s="156">
        <v>3247</v>
      </c>
      <c r="P127" s="156">
        <v>3247</v>
      </c>
      <c r="Q127" s="156">
        <v>3167</v>
      </c>
      <c r="R127" s="156">
        <v>3167</v>
      </c>
      <c r="S127" s="156">
        <v>3896</v>
      </c>
      <c r="T127" s="156">
        <v>3896</v>
      </c>
      <c r="V127" s="157"/>
      <c r="W127" s="157"/>
      <c r="X127" s="161"/>
      <c r="Y127" s="157"/>
      <c r="Z127" s="161"/>
    </row>
    <row r="128" spans="1:26" s="158" customFormat="1" ht="17.100000000000001" customHeight="1">
      <c r="A128" s="154" t="s">
        <v>348</v>
      </c>
      <c r="B128" s="155">
        <v>1</v>
      </c>
      <c r="C128" s="154" t="s">
        <v>269</v>
      </c>
      <c r="D128" s="156">
        <v>2933</v>
      </c>
      <c r="E128" s="156">
        <v>3406</v>
      </c>
      <c r="F128" s="156">
        <v>3541</v>
      </c>
      <c r="G128" s="156">
        <v>4014</v>
      </c>
      <c r="H128" s="156">
        <v>3520</v>
      </c>
      <c r="I128" s="156">
        <v>4087</v>
      </c>
      <c r="J128" s="156">
        <v>4249</v>
      </c>
      <c r="K128" s="156">
        <v>4817</v>
      </c>
      <c r="L128" s="154" t="s">
        <v>270</v>
      </c>
      <c r="M128" s="156">
        <v>2681</v>
      </c>
      <c r="N128" s="156">
        <v>2681</v>
      </c>
      <c r="O128" s="156">
        <v>3289</v>
      </c>
      <c r="P128" s="156">
        <v>3289</v>
      </c>
      <c r="Q128" s="156">
        <v>3217</v>
      </c>
      <c r="R128" s="156">
        <v>3217</v>
      </c>
      <c r="S128" s="156">
        <v>3947</v>
      </c>
      <c r="T128" s="156">
        <v>3947</v>
      </c>
      <c r="V128" s="157"/>
      <c r="W128" s="157"/>
      <c r="X128" s="161"/>
      <c r="Y128" s="157"/>
      <c r="Z128" s="161"/>
    </row>
    <row r="129" spans="1:26" s="158" customFormat="1" ht="17.100000000000001" customHeight="1">
      <c r="A129" s="154" t="s">
        <v>349</v>
      </c>
      <c r="B129" s="155">
        <v>1</v>
      </c>
      <c r="C129" s="154" t="s">
        <v>269</v>
      </c>
      <c r="D129" s="156">
        <v>2727</v>
      </c>
      <c r="E129" s="156">
        <v>3200</v>
      </c>
      <c r="F129" s="156">
        <v>3335</v>
      </c>
      <c r="G129" s="156">
        <v>3808</v>
      </c>
      <c r="H129" s="156">
        <v>3272</v>
      </c>
      <c r="I129" s="156">
        <v>3840</v>
      </c>
      <c r="J129" s="156">
        <v>4002</v>
      </c>
      <c r="K129" s="156">
        <v>4570</v>
      </c>
      <c r="L129" s="154" t="s">
        <v>270</v>
      </c>
      <c r="M129" s="156">
        <v>2475</v>
      </c>
      <c r="N129" s="156">
        <v>2475</v>
      </c>
      <c r="O129" s="156">
        <v>3083</v>
      </c>
      <c r="P129" s="156">
        <v>3083</v>
      </c>
      <c r="Q129" s="156">
        <v>2970</v>
      </c>
      <c r="R129" s="156">
        <v>2970</v>
      </c>
      <c r="S129" s="156">
        <v>3700</v>
      </c>
      <c r="T129" s="156">
        <v>3700</v>
      </c>
      <c r="V129" s="157"/>
      <c r="W129" s="157"/>
      <c r="X129" s="161"/>
      <c r="Y129" s="157"/>
      <c r="Z129" s="161"/>
    </row>
    <row r="130" spans="1:26" s="158" customFormat="1" ht="17.100000000000001" customHeight="1">
      <c r="A130" s="154" t="s">
        <v>350</v>
      </c>
      <c r="B130" s="155">
        <v>1</v>
      </c>
      <c r="C130" s="154" t="s">
        <v>269</v>
      </c>
      <c r="D130" s="156">
        <v>3129</v>
      </c>
      <c r="E130" s="156">
        <v>3602</v>
      </c>
      <c r="F130" s="156">
        <v>3737</v>
      </c>
      <c r="G130" s="156">
        <v>4210</v>
      </c>
      <c r="H130" s="156">
        <v>3755</v>
      </c>
      <c r="I130" s="156">
        <v>4322</v>
      </c>
      <c r="J130" s="156">
        <v>4484</v>
      </c>
      <c r="K130" s="156">
        <v>5052</v>
      </c>
      <c r="L130" s="154" t="s">
        <v>270</v>
      </c>
      <c r="M130" s="156">
        <v>2681</v>
      </c>
      <c r="N130" s="156">
        <v>2681</v>
      </c>
      <c r="O130" s="156">
        <v>3289</v>
      </c>
      <c r="P130" s="156">
        <v>3289</v>
      </c>
      <c r="Q130" s="156">
        <v>3217</v>
      </c>
      <c r="R130" s="156">
        <v>3217</v>
      </c>
      <c r="S130" s="156">
        <v>3947</v>
      </c>
      <c r="T130" s="156">
        <v>3947</v>
      </c>
      <c r="V130" s="157"/>
      <c r="W130" s="157"/>
      <c r="X130" s="161"/>
      <c r="Y130" s="157"/>
      <c r="Z130" s="161"/>
    </row>
    <row r="131" spans="1:26" s="158" customFormat="1" ht="17.100000000000001" customHeight="1">
      <c r="A131" s="154" t="s">
        <v>351</v>
      </c>
      <c r="B131" s="155">
        <v>1</v>
      </c>
      <c r="C131" s="154" t="s">
        <v>269</v>
      </c>
      <c r="D131" s="156">
        <v>2727</v>
      </c>
      <c r="E131" s="156">
        <v>3200</v>
      </c>
      <c r="F131" s="156">
        <v>3335</v>
      </c>
      <c r="G131" s="156">
        <v>3808</v>
      </c>
      <c r="H131" s="156">
        <v>3272</v>
      </c>
      <c r="I131" s="156">
        <v>3840</v>
      </c>
      <c r="J131" s="156">
        <v>4002</v>
      </c>
      <c r="K131" s="156">
        <v>4570</v>
      </c>
      <c r="L131" s="154" t="s">
        <v>270</v>
      </c>
      <c r="M131" s="156">
        <v>2475</v>
      </c>
      <c r="N131" s="156">
        <v>2475</v>
      </c>
      <c r="O131" s="156">
        <v>3083</v>
      </c>
      <c r="P131" s="156">
        <v>3083</v>
      </c>
      <c r="Q131" s="156">
        <v>2970</v>
      </c>
      <c r="R131" s="156">
        <v>2970</v>
      </c>
      <c r="S131" s="156">
        <v>3700</v>
      </c>
      <c r="T131" s="156">
        <v>3700</v>
      </c>
      <c r="V131" s="157"/>
      <c r="W131" s="157"/>
      <c r="X131" s="161"/>
      <c r="Y131" s="157"/>
      <c r="Z131" s="161"/>
    </row>
    <row r="132" spans="1:26" s="158" customFormat="1" ht="6" customHeight="1">
      <c r="A132" s="168"/>
      <c r="B132" s="168"/>
      <c r="C132" s="168"/>
      <c r="D132" s="169"/>
      <c r="E132" s="169"/>
      <c r="F132" s="169"/>
      <c r="G132" s="169"/>
      <c r="H132" s="169"/>
      <c r="I132" s="169"/>
      <c r="J132" s="169"/>
      <c r="K132" s="169"/>
      <c r="L132" s="168"/>
      <c r="M132" s="169"/>
      <c r="N132" s="169"/>
      <c r="O132" s="169"/>
      <c r="P132" s="169"/>
      <c r="Q132" s="157"/>
    </row>
    <row r="133" spans="1:26" s="125" customFormat="1" ht="16.5" customHeight="1">
      <c r="A133" s="170">
        <v>1</v>
      </c>
      <c r="B133" s="171" t="s">
        <v>215</v>
      </c>
      <c r="C133" s="172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73"/>
    </row>
    <row r="134" spans="1:26" s="125" customFormat="1" ht="63" customHeight="1">
      <c r="A134" s="170">
        <v>2</v>
      </c>
      <c r="B134" s="360" t="s">
        <v>352</v>
      </c>
      <c r="C134" s="360"/>
      <c r="D134" s="360"/>
      <c r="E134" s="360"/>
      <c r="F134" s="360"/>
      <c r="G134" s="360"/>
      <c r="H134" s="360"/>
      <c r="I134" s="360"/>
      <c r="J134" s="360"/>
      <c r="K134" s="360"/>
      <c r="L134" s="360"/>
      <c r="M134" s="360"/>
      <c r="N134" s="360"/>
      <c r="O134" s="360"/>
      <c r="P134" s="360"/>
    </row>
    <row r="135" spans="1:26" s="125" customFormat="1" ht="31.5" customHeight="1">
      <c r="A135" s="170">
        <v>3</v>
      </c>
      <c r="B135" s="360" t="s">
        <v>353</v>
      </c>
      <c r="C135" s="360"/>
      <c r="D135" s="360"/>
      <c r="E135" s="360"/>
      <c r="F135" s="360"/>
      <c r="G135" s="360"/>
      <c r="H135" s="360"/>
      <c r="I135" s="360"/>
      <c r="J135" s="360"/>
      <c r="K135" s="360"/>
      <c r="L135" s="360"/>
      <c r="M135" s="360"/>
      <c r="N135" s="360"/>
      <c r="O135" s="360"/>
      <c r="P135" s="360"/>
    </row>
    <row r="136" spans="1:26" s="125" customFormat="1" ht="7.5" customHeight="1">
      <c r="A136" s="174"/>
      <c r="B136" s="171"/>
      <c r="C136" s="172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73"/>
    </row>
    <row r="137" spans="1:26" s="125" customFormat="1" ht="30" customHeight="1">
      <c r="A137" s="175" t="s">
        <v>354</v>
      </c>
      <c r="B137" s="361" t="s">
        <v>355</v>
      </c>
      <c r="C137" s="361"/>
      <c r="D137" s="361"/>
      <c r="E137" s="361"/>
      <c r="F137" s="361"/>
      <c r="G137" s="361"/>
      <c r="H137" s="361"/>
      <c r="I137" s="361"/>
      <c r="J137" s="361"/>
      <c r="K137" s="361"/>
      <c r="L137" s="361"/>
      <c r="M137" s="361"/>
      <c r="N137" s="361"/>
      <c r="O137" s="361"/>
      <c r="P137" s="361"/>
      <c r="Q137" s="176"/>
    </row>
    <row r="138" spans="1:26" s="180" customFormat="1">
      <c r="A138" s="177"/>
      <c r="B138" s="177"/>
      <c r="C138" s="177"/>
      <c r="D138" s="177"/>
      <c r="E138" s="178"/>
      <c r="F138" s="178"/>
      <c r="G138" s="178"/>
      <c r="H138" s="178"/>
      <c r="I138" s="178"/>
      <c r="J138" s="178"/>
      <c r="K138" s="178"/>
      <c r="L138" s="178"/>
      <c r="M138" s="178"/>
      <c r="N138" s="65" t="s">
        <v>123</v>
      </c>
      <c r="O138" s="179"/>
      <c r="P138" s="177"/>
    </row>
    <row r="139" spans="1:26" s="180" customFormat="1" ht="5.25" customHeight="1">
      <c r="A139" s="177"/>
      <c r="B139" s="177"/>
      <c r="C139" s="177"/>
      <c r="D139" s="177"/>
      <c r="E139" s="177"/>
      <c r="F139" s="177"/>
      <c r="G139" s="177"/>
      <c r="H139" s="177"/>
      <c r="I139" s="177"/>
      <c r="J139" s="177"/>
      <c r="K139" s="177"/>
      <c r="L139" s="177"/>
      <c r="M139" s="177"/>
      <c r="N139" s="177"/>
      <c r="O139" s="177"/>
      <c r="P139" s="177"/>
    </row>
    <row r="140" spans="1:26" s="180" customFormat="1">
      <c r="A140" s="177"/>
      <c r="B140" s="177"/>
      <c r="C140" s="177"/>
      <c r="D140" s="177"/>
      <c r="E140" s="177"/>
      <c r="F140" s="177"/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</row>
    <row r="141" spans="1:26" s="180" customFormat="1">
      <c r="A141" s="177"/>
      <c r="B141" s="177"/>
      <c r="C141" s="177"/>
      <c r="D141" s="177"/>
      <c r="E141" s="177"/>
      <c r="F141" s="177"/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</row>
    <row r="142" spans="1:26" s="180" customFormat="1">
      <c r="A142" s="177"/>
      <c r="B142" s="177"/>
      <c r="C142" s="177"/>
      <c r="D142" s="177"/>
      <c r="E142" s="177"/>
      <c r="F142" s="177"/>
      <c r="G142" s="177"/>
      <c r="H142" s="177"/>
      <c r="I142" s="177"/>
      <c r="J142" s="177"/>
      <c r="K142" s="177"/>
      <c r="L142" s="177"/>
      <c r="M142" s="177"/>
      <c r="N142" s="177"/>
      <c r="O142" s="177"/>
      <c r="P142" s="177"/>
    </row>
    <row r="143" spans="1:26" s="180" customFormat="1">
      <c r="A143" s="177"/>
      <c r="B143" s="177"/>
      <c r="C143" s="177"/>
      <c r="D143" s="177"/>
      <c r="E143" s="177"/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</row>
    <row r="144" spans="1:26" s="180" customFormat="1">
      <c r="A144" s="177"/>
      <c r="B144" s="177"/>
      <c r="C144" s="177"/>
      <c r="D144" s="177"/>
      <c r="E144" s="177"/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</row>
    <row r="145" spans="1:16" s="180" customFormat="1">
      <c r="A145" s="177"/>
      <c r="B145" s="177"/>
      <c r="C145" s="177"/>
      <c r="D145" s="177"/>
      <c r="E145" s="177"/>
      <c r="F145" s="177"/>
      <c r="G145" s="177"/>
      <c r="H145" s="177"/>
      <c r="I145" s="177"/>
      <c r="J145" s="177"/>
      <c r="K145" s="177"/>
      <c r="L145" s="177"/>
      <c r="M145" s="177"/>
      <c r="N145" s="177"/>
      <c r="O145" s="177"/>
      <c r="P145" s="177"/>
    </row>
    <row r="146" spans="1:16" s="180" customFormat="1">
      <c r="A146" s="177"/>
      <c r="B146" s="177"/>
      <c r="C146" s="177"/>
      <c r="D146" s="177"/>
      <c r="E146" s="177"/>
      <c r="F146" s="177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</row>
    <row r="147" spans="1:16" s="180" customFormat="1">
      <c r="A147" s="177"/>
      <c r="B147" s="177"/>
      <c r="C147" s="177"/>
      <c r="D147" s="177"/>
      <c r="E147" s="177"/>
      <c r="F147" s="177"/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</row>
    <row r="148" spans="1:16" s="180" customFormat="1">
      <c r="A148" s="177"/>
      <c r="B148" s="177"/>
      <c r="C148" s="177"/>
      <c r="D148" s="177"/>
      <c r="E148" s="177"/>
      <c r="F148" s="177"/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</row>
    <row r="149" spans="1:16" s="180" customFormat="1">
      <c r="A149" s="177"/>
      <c r="B149" s="177"/>
      <c r="C149" s="177"/>
      <c r="D149" s="177"/>
      <c r="E149" s="177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</row>
    <row r="150" spans="1:16" s="180" customFormat="1">
      <c r="A150" s="177"/>
      <c r="B150" s="177"/>
      <c r="C150" s="177"/>
      <c r="D150" s="177"/>
      <c r="E150" s="177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</row>
    <row r="151" spans="1:16" s="180" customFormat="1">
      <c r="A151" s="177"/>
      <c r="B151" s="177"/>
      <c r="C151" s="177"/>
      <c r="D151" s="177"/>
      <c r="E151" s="177"/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</row>
    <row r="152" spans="1:16" s="180" customFormat="1">
      <c r="A152" s="177"/>
      <c r="B152" s="177"/>
      <c r="C152" s="177"/>
      <c r="D152" s="177"/>
      <c r="E152" s="177"/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</row>
    <row r="153" spans="1:16" s="180" customFormat="1">
      <c r="A153" s="177"/>
      <c r="B153" s="177"/>
      <c r="C153" s="177"/>
      <c r="D153" s="177"/>
      <c r="E153" s="177"/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</row>
    <row r="154" spans="1:16" s="180" customFormat="1">
      <c r="A154" s="177"/>
      <c r="B154" s="177"/>
      <c r="C154" s="177"/>
      <c r="D154" s="177"/>
      <c r="E154" s="177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</row>
    <row r="155" spans="1:16" s="180" customFormat="1">
      <c r="A155" s="177"/>
      <c r="B155" s="177"/>
      <c r="C155" s="177"/>
      <c r="D155" s="177"/>
      <c r="E155" s="177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</row>
    <row r="156" spans="1:16" s="180" customFormat="1">
      <c r="A156" s="177"/>
      <c r="B156" s="177"/>
      <c r="C156" s="177"/>
      <c r="D156" s="177"/>
      <c r="E156" s="177"/>
      <c r="F156" s="177"/>
      <c r="G156" s="177"/>
      <c r="H156" s="177"/>
      <c r="I156" s="177"/>
      <c r="J156" s="177"/>
      <c r="K156" s="177"/>
      <c r="L156" s="177"/>
      <c r="M156" s="177"/>
      <c r="N156" s="177"/>
      <c r="O156" s="177"/>
      <c r="P156" s="177"/>
    </row>
    <row r="157" spans="1:16" s="180" customFormat="1">
      <c r="A157" s="177"/>
      <c r="B157" s="177"/>
      <c r="C157" s="177"/>
      <c r="D157" s="177"/>
      <c r="E157" s="177"/>
      <c r="F157" s="177"/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</row>
  </sheetData>
  <autoFilter ref="A17:GW17"/>
  <mergeCells count="24">
    <mergeCell ref="B134:P134"/>
    <mergeCell ref="B135:P135"/>
    <mergeCell ref="B137:P137"/>
    <mergeCell ref="H14:K14"/>
    <mergeCell ref="M14:P14"/>
    <mergeCell ref="D15:E15"/>
    <mergeCell ref="F15:G15"/>
    <mergeCell ref="H15:I15"/>
    <mergeCell ref="J15:K15"/>
    <mergeCell ref="M15:N15"/>
    <mergeCell ref="O15:P15"/>
    <mergeCell ref="A7:T7"/>
    <mergeCell ref="A9:T9"/>
    <mergeCell ref="A11:T11"/>
    <mergeCell ref="A13:A16"/>
    <mergeCell ref="B13:B16"/>
    <mergeCell ref="C13:C16"/>
    <mergeCell ref="D13:K13"/>
    <mergeCell ref="L13:L16"/>
    <mergeCell ref="M13:T13"/>
    <mergeCell ref="D14:G14"/>
    <mergeCell ref="S15:T15"/>
    <mergeCell ref="Q14:T14"/>
    <mergeCell ref="Q15:R15"/>
  </mergeCells>
  <printOptions horizontalCentered="1"/>
  <pageMargins left="0.59055118110236227" right="0.59055118110236227" top="1.1811023622047245" bottom="0.39370078740157483" header="0.39370078740157483" footer="0.31496062992125984"/>
  <pageSetup paperSize="9" scale="49" fitToHeight="3" orientation="landscape" r:id="rId1"/>
  <headerFooter differentFirst="1">
    <oddHeader>&amp;CСтраница &amp;P из &amp;N&amp;R&amp;A</oddHead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82"/>
  <sheetViews>
    <sheetView zoomScale="75" zoomScaleNormal="75" workbookViewId="0">
      <selection activeCell="C32" sqref="C32"/>
    </sheetView>
  </sheetViews>
  <sheetFormatPr defaultColWidth="9" defaultRowHeight="15.75"/>
  <cols>
    <col min="1" max="1" width="14.25" style="10" customWidth="1"/>
    <col min="2" max="2" width="14.125" style="10" customWidth="1"/>
    <col min="3" max="3" width="44.625" style="10" customWidth="1"/>
    <col min="4" max="4" width="9" style="10"/>
    <col min="5" max="5" width="15" style="10" customWidth="1"/>
    <col min="6" max="6" width="17.625" style="10" customWidth="1"/>
    <col min="7" max="7" width="14.5" style="10" customWidth="1"/>
    <col min="8" max="8" width="20.375" style="10" customWidth="1"/>
    <col min="9" max="9" width="15.625" style="10" customWidth="1"/>
    <col min="10" max="10" width="20.25" style="10" customWidth="1"/>
    <col min="11" max="16384" width="9" style="10"/>
  </cols>
  <sheetData>
    <row r="1" spans="1:10" s="6" customFormat="1" ht="18">
      <c r="J1" s="11" t="s">
        <v>672</v>
      </c>
    </row>
    <row r="2" spans="1:10" s="6" customFormat="1" ht="18">
      <c r="J2" s="12" t="s">
        <v>92</v>
      </c>
    </row>
    <row r="3" spans="1:10" s="6" customFormat="1" ht="18">
      <c r="J3" s="13" t="s">
        <v>186</v>
      </c>
    </row>
    <row r="4" spans="1:10" ht="18.75">
      <c r="A4" s="182"/>
      <c r="B4" s="182"/>
      <c r="C4" s="182"/>
      <c r="D4" s="182"/>
      <c r="E4" s="182"/>
      <c r="F4" s="183"/>
      <c r="J4" s="184" t="s">
        <v>673</v>
      </c>
    </row>
    <row r="5" spans="1:10" ht="18.75">
      <c r="A5" s="182"/>
      <c r="B5" s="182"/>
      <c r="C5" s="182"/>
      <c r="D5" s="182"/>
      <c r="E5" s="182"/>
      <c r="F5" s="185"/>
      <c r="J5" s="17" t="s">
        <v>0</v>
      </c>
    </row>
    <row r="6" spans="1:10" ht="18">
      <c r="A6" s="186"/>
      <c r="B6" s="186"/>
      <c r="C6" s="186"/>
      <c r="D6" s="186"/>
      <c r="E6" s="186"/>
      <c r="F6" s="186"/>
      <c r="G6" s="186"/>
      <c r="H6" s="186"/>
    </row>
    <row r="7" spans="1:10" ht="49.5" customHeight="1">
      <c r="A7" s="363" t="s">
        <v>223</v>
      </c>
      <c r="B7" s="363"/>
      <c r="C7" s="363"/>
      <c r="D7" s="363"/>
      <c r="E7" s="363"/>
      <c r="F7" s="363"/>
      <c r="G7" s="363"/>
      <c r="H7" s="363"/>
      <c r="I7" s="363"/>
      <c r="J7" s="363"/>
    </row>
    <row r="8" spans="1:10" ht="5.0999999999999996" customHeight="1">
      <c r="A8" s="187"/>
      <c r="B8" s="187"/>
      <c r="C8" s="187"/>
      <c r="D8" s="187"/>
      <c r="E8" s="187"/>
      <c r="F8" s="187"/>
      <c r="G8" s="187"/>
      <c r="H8" s="188"/>
    </row>
    <row r="9" spans="1:10" ht="45.6" customHeight="1">
      <c r="A9" s="350" t="s">
        <v>356</v>
      </c>
      <c r="B9" s="350"/>
      <c r="C9" s="350"/>
      <c r="D9" s="350"/>
      <c r="E9" s="350"/>
      <c r="F9" s="350"/>
      <c r="G9" s="350"/>
      <c r="H9" s="350"/>
      <c r="I9" s="350"/>
      <c r="J9" s="350"/>
    </row>
    <row r="10" spans="1:10" ht="7.15" customHeight="1"/>
    <row r="11" spans="1:10" ht="45" customHeight="1">
      <c r="A11" s="364" t="s">
        <v>1</v>
      </c>
      <c r="B11" s="364"/>
      <c r="C11" s="364"/>
      <c r="D11" s="364"/>
      <c r="E11" s="364"/>
      <c r="F11" s="364"/>
      <c r="G11" s="364"/>
      <c r="H11" s="364"/>
      <c r="I11" s="364"/>
      <c r="J11" s="364"/>
    </row>
    <row r="12" spans="1:10" ht="5.65" customHeight="1"/>
    <row r="13" spans="1:10" s="189" customFormat="1" ht="47.25" customHeight="1">
      <c r="A13" s="365" t="s">
        <v>357</v>
      </c>
      <c r="B13" s="365" t="s">
        <v>358</v>
      </c>
      <c r="C13" s="365" t="s">
        <v>359</v>
      </c>
      <c r="D13" s="366" t="s">
        <v>360</v>
      </c>
      <c r="E13" s="366"/>
      <c r="F13" s="365" t="s">
        <v>361</v>
      </c>
      <c r="G13" s="367" t="s">
        <v>362</v>
      </c>
      <c r="H13" s="368"/>
      <c r="I13" s="367" t="s">
        <v>363</v>
      </c>
      <c r="J13" s="368"/>
    </row>
    <row r="14" spans="1:10" s="189" customFormat="1" ht="60.75" customHeight="1">
      <c r="A14" s="365"/>
      <c r="B14" s="365"/>
      <c r="C14" s="365"/>
      <c r="D14" s="190" t="s">
        <v>364</v>
      </c>
      <c r="E14" s="191" t="s">
        <v>365</v>
      </c>
      <c r="F14" s="365"/>
      <c r="G14" s="192" t="s">
        <v>366</v>
      </c>
      <c r="H14" s="192" t="s">
        <v>367</v>
      </c>
      <c r="I14" s="192" t="s">
        <v>366</v>
      </c>
      <c r="J14" s="192" t="s">
        <v>367</v>
      </c>
    </row>
    <row r="15" spans="1:10">
      <c r="A15" s="193">
        <v>1</v>
      </c>
      <c r="B15" s="193">
        <v>2</v>
      </c>
      <c r="C15" s="193">
        <v>3</v>
      </c>
      <c r="D15" s="193">
        <v>4</v>
      </c>
      <c r="E15" s="193">
        <v>5</v>
      </c>
      <c r="F15" s="193">
        <v>6</v>
      </c>
      <c r="G15" s="193">
        <v>7</v>
      </c>
      <c r="H15" s="193">
        <v>8</v>
      </c>
      <c r="I15" s="193">
        <v>9</v>
      </c>
      <c r="J15" s="193">
        <v>10</v>
      </c>
    </row>
    <row r="16" spans="1:10" ht="21.6" customHeight="1">
      <c r="A16" s="194" t="s">
        <v>368</v>
      </c>
      <c r="B16" s="195" t="s">
        <v>369</v>
      </c>
      <c r="C16" s="196"/>
      <c r="D16" s="196"/>
      <c r="E16" s="197"/>
      <c r="F16" s="197"/>
      <c r="G16" s="197"/>
      <c r="H16" s="197"/>
      <c r="I16" s="197"/>
      <c r="J16" s="197"/>
    </row>
    <row r="17" spans="1:16" ht="29.65" customHeight="1">
      <c r="A17" s="198" t="s">
        <v>370</v>
      </c>
      <c r="B17" s="199"/>
      <c r="C17" s="199"/>
      <c r="D17" s="199"/>
      <c r="E17" s="199"/>
      <c r="F17" s="199"/>
      <c r="G17" s="200"/>
      <c r="H17" s="200"/>
      <c r="I17" s="200"/>
      <c r="J17" s="200"/>
    </row>
    <row r="18" spans="1:16" ht="35.1" customHeight="1">
      <c r="A18" s="201" t="s">
        <v>368</v>
      </c>
      <c r="B18" s="202" t="s">
        <v>371</v>
      </c>
      <c r="C18" s="203" t="s">
        <v>372</v>
      </c>
      <c r="D18" s="201">
        <v>911</v>
      </c>
      <c r="E18" s="204" t="s">
        <v>373</v>
      </c>
      <c r="F18" s="205" t="s">
        <v>269</v>
      </c>
      <c r="G18" s="206">
        <v>1400</v>
      </c>
      <c r="H18" s="206">
        <f>G18+608</f>
        <v>2008</v>
      </c>
      <c r="I18" s="206">
        <f>ROUND(G18*1.2,0)</f>
        <v>1680</v>
      </c>
      <c r="J18" s="206">
        <f>ROUND(H18*1.2,0)</f>
        <v>2410</v>
      </c>
      <c r="L18" s="207"/>
      <c r="M18" s="207"/>
      <c r="N18" s="207"/>
      <c r="O18" s="207"/>
      <c r="P18" s="207"/>
    </row>
    <row r="19" spans="1:16" ht="18" customHeight="1">
      <c r="A19" s="208"/>
      <c r="B19" s="209"/>
      <c r="C19" s="210" t="s">
        <v>374</v>
      </c>
      <c r="D19" s="211"/>
      <c r="E19" s="212"/>
      <c r="F19" s="213"/>
      <c r="G19" s="214"/>
      <c r="H19" s="214"/>
      <c r="I19" s="214"/>
      <c r="J19" s="214"/>
    </row>
    <row r="20" spans="1:16" ht="28.5" customHeight="1">
      <c r="A20" s="215" t="s">
        <v>368</v>
      </c>
      <c r="B20" s="208" t="s">
        <v>375</v>
      </c>
      <c r="C20" s="210" t="s">
        <v>376</v>
      </c>
      <c r="D20" s="208">
        <v>904</v>
      </c>
      <c r="E20" s="216" t="s">
        <v>377</v>
      </c>
      <c r="F20" s="213" t="s">
        <v>378</v>
      </c>
      <c r="G20" s="214">
        <v>50</v>
      </c>
      <c r="H20" s="214">
        <f>G20+608</f>
        <v>658</v>
      </c>
      <c r="I20" s="214">
        <f t="shared" ref="I20:J23" si="0">ROUND(G20*1.2,0)</f>
        <v>60</v>
      </c>
      <c r="J20" s="214">
        <f t="shared" si="0"/>
        <v>790</v>
      </c>
    </row>
    <row r="21" spans="1:16" ht="28.5" customHeight="1">
      <c r="A21" s="215" t="s">
        <v>368</v>
      </c>
      <c r="B21" s="208" t="s">
        <v>379</v>
      </c>
      <c r="C21" s="210" t="s">
        <v>380</v>
      </c>
      <c r="D21" s="208">
        <v>904</v>
      </c>
      <c r="E21" s="216" t="s">
        <v>377</v>
      </c>
      <c r="F21" s="213" t="s">
        <v>381</v>
      </c>
      <c r="G21" s="214">
        <v>169</v>
      </c>
      <c r="H21" s="214">
        <f t="shared" ref="H21:H23" si="1">G21</f>
        <v>169</v>
      </c>
      <c r="I21" s="214">
        <f t="shared" si="0"/>
        <v>203</v>
      </c>
      <c r="J21" s="214">
        <f t="shared" si="0"/>
        <v>203</v>
      </c>
    </row>
    <row r="22" spans="1:16" ht="18" customHeight="1">
      <c r="A22" s="215" t="s">
        <v>368</v>
      </c>
      <c r="B22" s="208" t="s">
        <v>382</v>
      </c>
      <c r="C22" s="210" t="s">
        <v>383</v>
      </c>
      <c r="D22" s="208">
        <v>904</v>
      </c>
      <c r="E22" s="217" t="s">
        <v>377</v>
      </c>
      <c r="F22" s="213">
        <v>910</v>
      </c>
      <c r="G22" s="214">
        <f>252+133</f>
        <v>385</v>
      </c>
      <c r="H22" s="214">
        <f t="shared" si="1"/>
        <v>385</v>
      </c>
      <c r="I22" s="214">
        <f t="shared" si="0"/>
        <v>462</v>
      </c>
      <c r="J22" s="214">
        <f t="shared" si="0"/>
        <v>462</v>
      </c>
    </row>
    <row r="23" spans="1:16" ht="18" customHeight="1">
      <c r="A23" s="215" t="s">
        <v>368</v>
      </c>
      <c r="B23" s="208" t="s">
        <v>384</v>
      </c>
      <c r="C23" s="210" t="s">
        <v>385</v>
      </c>
      <c r="D23" s="208">
        <v>904</v>
      </c>
      <c r="E23" s="217" t="s">
        <v>377</v>
      </c>
      <c r="F23" s="213">
        <v>910</v>
      </c>
      <c r="G23" s="214">
        <f>663+133</f>
        <v>796</v>
      </c>
      <c r="H23" s="214">
        <f t="shared" si="1"/>
        <v>796</v>
      </c>
      <c r="I23" s="214">
        <f t="shared" si="0"/>
        <v>955</v>
      </c>
      <c r="J23" s="214">
        <f t="shared" si="0"/>
        <v>955</v>
      </c>
    </row>
    <row r="24" spans="1:16" ht="28.5">
      <c r="A24" s="201" t="s">
        <v>368</v>
      </c>
      <c r="B24" s="202" t="s">
        <v>371</v>
      </c>
      <c r="C24" s="203" t="s">
        <v>372</v>
      </c>
      <c r="D24" s="201">
        <v>912</v>
      </c>
      <c r="E24" s="204" t="s">
        <v>386</v>
      </c>
      <c r="F24" s="205" t="s">
        <v>269</v>
      </c>
      <c r="G24" s="206">
        <v>1538</v>
      </c>
      <c r="H24" s="206">
        <f>G24+608</f>
        <v>2146</v>
      </c>
      <c r="I24" s="206">
        <f>ROUND(G24*1.2,0)</f>
        <v>1846</v>
      </c>
      <c r="J24" s="206">
        <f>ROUND(H24*1.2,0)</f>
        <v>2575</v>
      </c>
      <c r="L24" s="207"/>
      <c r="M24" s="207"/>
      <c r="N24" s="207"/>
      <c r="O24" s="207"/>
      <c r="P24" s="207"/>
    </row>
    <row r="25" spans="1:16" ht="18" customHeight="1">
      <c r="A25" s="208"/>
      <c r="B25" s="209"/>
      <c r="C25" s="210" t="s">
        <v>374</v>
      </c>
      <c r="D25" s="211"/>
      <c r="E25" s="212"/>
      <c r="F25" s="213"/>
      <c r="G25" s="214"/>
      <c r="H25" s="214"/>
      <c r="I25" s="214"/>
      <c r="J25" s="214"/>
    </row>
    <row r="26" spans="1:16" ht="28.5" customHeight="1">
      <c r="A26" s="215" t="s">
        <v>368</v>
      </c>
      <c r="B26" s="208" t="s">
        <v>375</v>
      </c>
      <c r="C26" s="210" t="s">
        <v>376</v>
      </c>
      <c r="D26" s="208">
        <v>904</v>
      </c>
      <c r="E26" s="217" t="s">
        <v>377</v>
      </c>
      <c r="F26" s="213" t="s">
        <v>378</v>
      </c>
      <c r="G26" s="214">
        <v>50</v>
      </c>
      <c r="H26" s="214">
        <f>G26+608</f>
        <v>658</v>
      </c>
      <c r="I26" s="214">
        <f t="shared" ref="I26:I31" si="2">ROUND(G26*1.2,0)</f>
        <v>60</v>
      </c>
      <c r="J26" s="214">
        <f>ROUND(H26*1.2,0)-1</f>
        <v>789</v>
      </c>
    </row>
    <row r="27" spans="1:16" ht="28.5" customHeight="1">
      <c r="A27" s="215" t="s">
        <v>368</v>
      </c>
      <c r="B27" s="208" t="s">
        <v>379</v>
      </c>
      <c r="C27" s="210" t="s">
        <v>387</v>
      </c>
      <c r="D27" s="208">
        <v>904</v>
      </c>
      <c r="E27" s="217" t="s">
        <v>377</v>
      </c>
      <c r="F27" s="213" t="s">
        <v>381</v>
      </c>
      <c r="G27" s="214">
        <v>169</v>
      </c>
      <c r="H27" s="214">
        <f t="shared" ref="H27:H30" si="3">G27</f>
        <v>169</v>
      </c>
      <c r="I27" s="214">
        <f t="shared" si="2"/>
        <v>203</v>
      </c>
      <c r="J27" s="214">
        <f>ROUND(H27*1.2,0)</f>
        <v>203</v>
      </c>
    </row>
    <row r="28" spans="1:16" ht="18" customHeight="1">
      <c r="A28" s="215" t="s">
        <v>368</v>
      </c>
      <c r="B28" s="208" t="s">
        <v>382</v>
      </c>
      <c r="C28" s="210" t="s">
        <v>383</v>
      </c>
      <c r="D28" s="208">
        <v>904</v>
      </c>
      <c r="E28" s="217" t="s">
        <v>377</v>
      </c>
      <c r="F28" s="213">
        <v>910</v>
      </c>
      <c r="G28" s="214">
        <f>252+133</f>
        <v>385</v>
      </c>
      <c r="H28" s="214">
        <f t="shared" si="3"/>
        <v>385</v>
      </c>
      <c r="I28" s="214">
        <f t="shared" si="2"/>
        <v>462</v>
      </c>
      <c r="J28" s="214">
        <f>ROUND(H28*1.2,0)</f>
        <v>462</v>
      </c>
    </row>
    <row r="29" spans="1:16" ht="18" customHeight="1">
      <c r="A29" s="215" t="s">
        <v>368</v>
      </c>
      <c r="B29" s="208" t="s">
        <v>384</v>
      </c>
      <c r="C29" s="210" t="s">
        <v>388</v>
      </c>
      <c r="D29" s="208">
        <v>904</v>
      </c>
      <c r="E29" s="216" t="s">
        <v>377</v>
      </c>
      <c r="F29" s="213">
        <v>910</v>
      </c>
      <c r="G29" s="214">
        <f>663+133</f>
        <v>796</v>
      </c>
      <c r="H29" s="214">
        <f t="shared" si="3"/>
        <v>796</v>
      </c>
      <c r="I29" s="214">
        <f t="shared" si="2"/>
        <v>955</v>
      </c>
      <c r="J29" s="214">
        <f>ROUND(H29*1.2,0)</f>
        <v>955</v>
      </c>
    </row>
    <row r="30" spans="1:16" ht="28.5" customHeight="1">
      <c r="A30" s="215" t="s">
        <v>368</v>
      </c>
      <c r="B30" s="208" t="s">
        <v>389</v>
      </c>
      <c r="C30" s="210" t="s">
        <v>390</v>
      </c>
      <c r="D30" s="208">
        <v>904</v>
      </c>
      <c r="E30" s="216" t="s">
        <v>377</v>
      </c>
      <c r="F30" s="213" t="s">
        <v>378</v>
      </c>
      <c r="G30" s="214">
        <v>138</v>
      </c>
      <c r="H30" s="214">
        <f t="shared" si="3"/>
        <v>138</v>
      </c>
      <c r="I30" s="214">
        <f t="shared" si="2"/>
        <v>166</v>
      </c>
      <c r="J30" s="214">
        <f>ROUND(H30*1.2,0)</f>
        <v>166</v>
      </c>
    </row>
    <row r="31" spans="1:16" ht="28.5">
      <c r="A31" s="201" t="s">
        <v>368</v>
      </c>
      <c r="B31" s="202" t="s">
        <v>371</v>
      </c>
      <c r="C31" s="203" t="s">
        <v>372</v>
      </c>
      <c r="D31" s="201">
        <v>913</v>
      </c>
      <c r="E31" s="204" t="s">
        <v>391</v>
      </c>
      <c r="F31" s="205" t="s">
        <v>269</v>
      </c>
      <c r="G31" s="206">
        <v>2484</v>
      </c>
      <c r="H31" s="206">
        <f>G31+608</f>
        <v>3092</v>
      </c>
      <c r="I31" s="206">
        <f t="shared" si="2"/>
        <v>2981</v>
      </c>
      <c r="J31" s="206">
        <f>ROUND(H31*1.2,0)</f>
        <v>3710</v>
      </c>
      <c r="L31" s="207"/>
      <c r="M31" s="207"/>
      <c r="N31" s="207"/>
      <c r="O31" s="207"/>
      <c r="P31" s="207"/>
    </row>
    <row r="32" spans="1:16" ht="18" customHeight="1">
      <c r="A32" s="208"/>
      <c r="B32" s="209"/>
      <c r="C32" s="210" t="s">
        <v>374</v>
      </c>
      <c r="D32" s="211"/>
      <c r="E32" s="212"/>
      <c r="F32" s="213"/>
      <c r="G32" s="214"/>
      <c r="H32" s="214"/>
      <c r="I32" s="214"/>
      <c r="J32" s="214"/>
    </row>
    <row r="33" spans="1:16" ht="28.5" customHeight="1">
      <c r="A33" s="215" t="s">
        <v>368</v>
      </c>
      <c r="B33" s="208" t="s">
        <v>375</v>
      </c>
      <c r="C33" s="210" t="s">
        <v>376</v>
      </c>
      <c r="D33" s="208">
        <v>904</v>
      </c>
      <c r="E33" s="216" t="s">
        <v>377</v>
      </c>
      <c r="F33" s="213" t="s">
        <v>378</v>
      </c>
      <c r="G33" s="214">
        <v>50</v>
      </c>
      <c r="H33" s="214">
        <f>G33+608</f>
        <v>658</v>
      </c>
      <c r="I33" s="214">
        <f t="shared" ref="I33:J39" si="4">ROUND(G33*1.2,0)</f>
        <v>60</v>
      </c>
      <c r="J33" s="214">
        <f>ROUND(H33*1.2,0)-1</f>
        <v>789</v>
      </c>
    </row>
    <row r="34" spans="1:16" ht="28.5" customHeight="1">
      <c r="A34" s="215" t="s">
        <v>368</v>
      </c>
      <c r="B34" s="208" t="s">
        <v>379</v>
      </c>
      <c r="C34" s="210" t="s">
        <v>387</v>
      </c>
      <c r="D34" s="208">
        <v>904</v>
      </c>
      <c r="E34" s="216" t="s">
        <v>377</v>
      </c>
      <c r="F34" s="213" t="s">
        <v>381</v>
      </c>
      <c r="G34" s="214">
        <v>169</v>
      </c>
      <c r="H34" s="214">
        <f t="shared" ref="H34:H38" si="5">G34</f>
        <v>169</v>
      </c>
      <c r="I34" s="214">
        <f t="shared" si="4"/>
        <v>203</v>
      </c>
      <c r="J34" s="214">
        <f t="shared" si="4"/>
        <v>203</v>
      </c>
    </row>
    <row r="35" spans="1:16" ht="18" customHeight="1">
      <c r="A35" s="215" t="s">
        <v>368</v>
      </c>
      <c r="B35" s="208" t="s">
        <v>382</v>
      </c>
      <c r="C35" s="210" t="s">
        <v>383</v>
      </c>
      <c r="D35" s="208">
        <v>904</v>
      </c>
      <c r="E35" s="216" t="s">
        <v>377</v>
      </c>
      <c r="F35" s="213">
        <v>910</v>
      </c>
      <c r="G35" s="214">
        <f>252+133</f>
        <v>385</v>
      </c>
      <c r="H35" s="214">
        <f t="shared" si="5"/>
        <v>385</v>
      </c>
      <c r="I35" s="214">
        <f t="shared" si="4"/>
        <v>462</v>
      </c>
      <c r="J35" s="214">
        <f t="shared" si="4"/>
        <v>462</v>
      </c>
    </row>
    <row r="36" spans="1:16" ht="18" customHeight="1">
      <c r="A36" s="215" t="s">
        <v>368</v>
      </c>
      <c r="B36" s="208" t="s">
        <v>384</v>
      </c>
      <c r="C36" s="210" t="s">
        <v>388</v>
      </c>
      <c r="D36" s="208">
        <v>904</v>
      </c>
      <c r="E36" s="216" t="s">
        <v>377</v>
      </c>
      <c r="F36" s="213">
        <v>910</v>
      </c>
      <c r="G36" s="214">
        <f>663+133</f>
        <v>796</v>
      </c>
      <c r="H36" s="214">
        <f t="shared" si="5"/>
        <v>796</v>
      </c>
      <c r="I36" s="214">
        <f t="shared" si="4"/>
        <v>955</v>
      </c>
      <c r="J36" s="214">
        <f t="shared" si="4"/>
        <v>955</v>
      </c>
    </row>
    <row r="37" spans="1:16" ht="28.5" customHeight="1">
      <c r="A37" s="215" t="s">
        <v>368</v>
      </c>
      <c r="B37" s="208" t="s">
        <v>389</v>
      </c>
      <c r="C37" s="210" t="s">
        <v>390</v>
      </c>
      <c r="D37" s="208">
        <v>904</v>
      </c>
      <c r="E37" s="216" t="s">
        <v>377</v>
      </c>
      <c r="F37" s="213" t="s">
        <v>378</v>
      </c>
      <c r="G37" s="214">
        <v>138</v>
      </c>
      <c r="H37" s="214">
        <f t="shared" si="5"/>
        <v>138</v>
      </c>
      <c r="I37" s="214">
        <f t="shared" si="4"/>
        <v>166</v>
      </c>
      <c r="J37" s="214">
        <f t="shared" si="4"/>
        <v>166</v>
      </c>
    </row>
    <row r="38" spans="1:16" ht="18" customHeight="1">
      <c r="A38" s="215" t="s">
        <v>368</v>
      </c>
      <c r="B38" s="208" t="s">
        <v>392</v>
      </c>
      <c r="C38" s="210" t="s">
        <v>393</v>
      </c>
      <c r="D38" s="208">
        <v>904</v>
      </c>
      <c r="E38" s="216" t="s">
        <v>377</v>
      </c>
      <c r="F38" s="213">
        <v>910</v>
      </c>
      <c r="G38" s="214">
        <f>813+133</f>
        <v>946</v>
      </c>
      <c r="H38" s="214">
        <f t="shared" si="5"/>
        <v>946</v>
      </c>
      <c r="I38" s="214">
        <f t="shared" si="4"/>
        <v>1135</v>
      </c>
      <c r="J38" s="214">
        <f t="shared" si="4"/>
        <v>1135</v>
      </c>
    </row>
    <row r="39" spans="1:16" ht="42.75">
      <c r="A39" s="201" t="s">
        <v>368</v>
      </c>
      <c r="B39" s="202" t="s">
        <v>394</v>
      </c>
      <c r="C39" s="203" t="s">
        <v>395</v>
      </c>
      <c r="D39" s="201">
        <v>914</v>
      </c>
      <c r="E39" s="204" t="s">
        <v>396</v>
      </c>
      <c r="F39" s="205" t="s">
        <v>269</v>
      </c>
      <c r="G39" s="206">
        <v>2346</v>
      </c>
      <c r="H39" s="206">
        <f>G39+608</f>
        <v>2954</v>
      </c>
      <c r="I39" s="206">
        <f t="shared" si="4"/>
        <v>2815</v>
      </c>
      <c r="J39" s="206">
        <f t="shared" si="4"/>
        <v>3545</v>
      </c>
      <c r="L39" s="207"/>
      <c r="M39" s="207"/>
      <c r="N39" s="207"/>
      <c r="O39" s="207"/>
      <c r="P39" s="207"/>
    </row>
    <row r="40" spans="1:16" ht="18" customHeight="1">
      <c r="A40" s="208"/>
      <c r="B40" s="209"/>
      <c r="C40" s="210" t="s">
        <v>374</v>
      </c>
      <c r="D40" s="211"/>
      <c r="E40" s="212"/>
      <c r="F40" s="213"/>
      <c r="G40" s="214"/>
      <c r="H40" s="214"/>
      <c r="I40" s="214"/>
      <c r="J40" s="214"/>
    </row>
    <row r="41" spans="1:16" ht="28.5" customHeight="1">
      <c r="A41" s="215" t="s">
        <v>368</v>
      </c>
      <c r="B41" s="208" t="s">
        <v>375</v>
      </c>
      <c r="C41" s="210" t="s">
        <v>376</v>
      </c>
      <c r="D41" s="208">
        <v>904</v>
      </c>
      <c r="E41" s="216" t="s">
        <v>377</v>
      </c>
      <c r="F41" s="213" t="s">
        <v>378</v>
      </c>
      <c r="G41" s="214">
        <v>50</v>
      </c>
      <c r="H41" s="214">
        <f>G41+608</f>
        <v>658</v>
      </c>
      <c r="I41" s="214">
        <f t="shared" ref="I41:J45" si="6">ROUND(G41*1.2,0)</f>
        <v>60</v>
      </c>
      <c r="J41" s="214">
        <f t="shared" si="6"/>
        <v>790</v>
      </c>
    </row>
    <row r="42" spans="1:16" s="218" customFormat="1" ht="28.5" customHeight="1">
      <c r="A42" s="208" t="s">
        <v>368</v>
      </c>
      <c r="B42" s="208" t="s">
        <v>379</v>
      </c>
      <c r="C42" s="210" t="s">
        <v>387</v>
      </c>
      <c r="D42" s="208">
        <v>904</v>
      </c>
      <c r="E42" s="217" t="s">
        <v>377</v>
      </c>
      <c r="F42" s="213" t="s">
        <v>397</v>
      </c>
      <c r="G42" s="214">
        <v>169</v>
      </c>
      <c r="H42" s="214">
        <f t="shared" ref="H42:H45" si="7">G42</f>
        <v>169</v>
      </c>
      <c r="I42" s="214">
        <f t="shared" si="6"/>
        <v>203</v>
      </c>
      <c r="J42" s="214">
        <f t="shared" si="6"/>
        <v>203</v>
      </c>
    </row>
    <row r="43" spans="1:16" ht="18" customHeight="1">
      <c r="A43" s="215" t="s">
        <v>368</v>
      </c>
      <c r="B43" s="208" t="s">
        <v>382</v>
      </c>
      <c r="C43" s="210" t="s">
        <v>383</v>
      </c>
      <c r="D43" s="208">
        <v>904</v>
      </c>
      <c r="E43" s="216" t="s">
        <v>377</v>
      </c>
      <c r="F43" s="213">
        <v>910</v>
      </c>
      <c r="G43" s="214">
        <f>252+133</f>
        <v>385</v>
      </c>
      <c r="H43" s="214">
        <f t="shared" si="7"/>
        <v>385</v>
      </c>
      <c r="I43" s="214">
        <f t="shared" si="6"/>
        <v>462</v>
      </c>
      <c r="J43" s="214">
        <f t="shared" si="6"/>
        <v>462</v>
      </c>
    </row>
    <row r="44" spans="1:16" ht="18" customHeight="1">
      <c r="A44" s="215" t="s">
        <v>368</v>
      </c>
      <c r="B44" s="208" t="s">
        <v>384</v>
      </c>
      <c r="C44" s="210" t="s">
        <v>388</v>
      </c>
      <c r="D44" s="208">
        <v>904</v>
      </c>
      <c r="E44" s="216" t="s">
        <v>377</v>
      </c>
      <c r="F44" s="213">
        <v>910</v>
      </c>
      <c r="G44" s="214">
        <f>663+133</f>
        <v>796</v>
      </c>
      <c r="H44" s="214">
        <f t="shared" si="7"/>
        <v>796</v>
      </c>
      <c r="I44" s="214">
        <f t="shared" si="6"/>
        <v>955</v>
      </c>
      <c r="J44" s="214">
        <f t="shared" si="6"/>
        <v>955</v>
      </c>
    </row>
    <row r="45" spans="1:16" ht="18" customHeight="1">
      <c r="A45" s="215" t="s">
        <v>368</v>
      </c>
      <c r="B45" s="208" t="s">
        <v>392</v>
      </c>
      <c r="C45" s="210" t="s">
        <v>393</v>
      </c>
      <c r="D45" s="208">
        <v>904</v>
      </c>
      <c r="E45" s="216" t="s">
        <v>377</v>
      </c>
      <c r="F45" s="213">
        <v>910</v>
      </c>
      <c r="G45" s="214">
        <f>813+133</f>
        <v>946</v>
      </c>
      <c r="H45" s="214">
        <f t="shared" si="7"/>
        <v>946</v>
      </c>
      <c r="I45" s="214">
        <f t="shared" si="6"/>
        <v>1135</v>
      </c>
      <c r="J45" s="214">
        <f t="shared" si="6"/>
        <v>1135</v>
      </c>
    </row>
    <row r="46" spans="1:16" ht="29.65" customHeight="1">
      <c r="A46" s="198" t="s">
        <v>398</v>
      </c>
      <c r="B46" s="199"/>
      <c r="C46" s="199"/>
      <c r="D46" s="199"/>
      <c r="E46" s="199"/>
      <c r="F46" s="199"/>
      <c r="G46" s="200"/>
      <c r="H46" s="200"/>
      <c r="I46" s="200"/>
      <c r="J46" s="200"/>
    </row>
    <row r="47" spans="1:16" ht="28.5">
      <c r="A47" s="201" t="s">
        <v>368</v>
      </c>
      <c r="B47" s="202" t="s">
        <v>371</v>
      </c>
      <c r="C47" s="203" t="s">
        <v>372</v>
      </c>
      <c r="D47" s="201">
        <v>915</v>
      </c>
      <c r="E47" s="204" t="s">
        <v>399</v>
      </c>
      <c r="F47" s="205" t="s">
        <v>400</v>
      </c>
      <c r="G47" s="206">
        <f>G49+G50</f>
        <v>6394</v>
      </c>
      <c r="H47" s="206"/>
      <c r="I47" s="206">
        <f>ROUND(G47*1.2,0)</f>
        <v>7673</v>
      </c>
      <c r="J47" s="206"/>
      <c r="L47" s="207"/>
      <c r="M47" s="207"/>
      <c r="N47" s="207"/>
      <c r="O47" s="207"/>
      <c r="P47" s="207"/>
    </row>
    <row r="48" spans="1:16" s="218" customFormat="1" ht="18" customHeight="1">
      <c r="A48" s="208"/>
      <c r="B48" s="208"/>
      <c r="C48" s="210" t="s">
        <v>374</v>
      </c>
      <c r="D48" s="208"/>
      <c r="E48" s="217"/>
      <c r="F48" s="213"/>
      <c r="G48" s="214"/>
      <c r="H48" s="214"/>
      <c r="I48" s="214"/>
      <c r="J48" s="214"/>
    </row>
    <row r="49" spans="1:16" s="218" customFormat="1" ht="18" customHeight="1">
      <c r="A49" s="208" t="s">
        <v>368</v>
      </c>
      <c r="B49" s="208" t="s">
        <v>401</v>
      </c>
      <c r="C49" s="210" t="s">
        <v>402</v>
      </c>
      <c r="D49" s="208">
        <v>905</v>
      </c>
      <c r="E49" s="217" t="s">
        <v>403</v>
      </c>
      <c r="F49" s="213">
        <v>999</v>
      </c>
      <c r="G49" s="214">
        <v>1435</v>
      </c>
      <c r="H49" s="214"/>
      <c r="I49" s="214">
        <f t="shared" ref="I49:I50" si="8">ROUND(G49*1.2,0)</f>
        <v>1722</v>
      </c>
      <c r="J49" s="214"/>
    </row>
    <row r="50" spans="1:16" s="218" customFormat="1" ht="18" customHeight="1">
      <c r="A50" s="208" t="s">
        <v>368</v>
      </c>
      <c r="B50" s="208" t="s">
        <v>404</v>
      </c>
      <c r="C50" s="210" t="s">
        <v>405</v>
      </c>
      <c r="D50" s="208">
        <v>905</v>
      </c>
      <c r="E50" s="217" t="s">
        <v>403</v>
      </c>
      <c r="F50" s="213">
        <v>990</v>
      </c>
      <c r="G50" s="214">
        <v>4959</v>
      </c>
      <c r="H50" s="214"/>
      <c r="I50" s="214">
        <f t="shared" si="8"/>
        <v>5951</v>
      </c>
      <c r="J50" s="214"/>
    </row>
    <row r="51" spans="1:16" ht="42.75">
      <c r="A51" s="201" t="s">
        <v>368</v>
      </c>
      <c r="B51" s="202" t="s">
        <v>394</v>
      </c>
      <c r="C51" s="203" t="s">
        <v>395</v>
      </c>
      <c r="D51" s="201">
        <v>916</v>
      </c>
      <c r="E51" s="204" t="s">
        <v>406</v>
      </c>
      <c r="F51" s="205" t="s">
        <v>400</v>
      </c>
      <c r="G51" s="206">
        <v>1294</v>
      </c>
      <c r="H51" s="206"/>
      <c r="I51" s="206">
        <f>ROUND(G51*1.2,0)</f>
        <v>1553</v>
      </c>
      <c r="J51" s="206"/>
      <c r="L51" s="207"/>
      <c r="M51" s="207"/>
      <c r="N51" s="207"/>
      <c r="O51" s="207"/>
      <c r="P51" s="207"/>
    </row>
    <row r="52" spans="1:16" s="218" customFormat="1" ht="18" customHeight="1">
      <c r="A52" s="208"/>
      <c r="B52" s="208"/>
      <c r="C52" s="210" t="s">
        <v>374</v>
      </c>
      <c r="D52" s="208"/>
      <c r="E52" s="217"/>
      <c r="F52" s="213"/>
      <c r="G52" s="214"/>
      <c r="H52" s="214"/>
      <c r="I52" s="214"/>
      <c r="J52" s="214"/>
    </row>
    <row r="53" spans="1:16" s="218" customFormat="1" ht="18" customHeight="1">
      <c r="A53" s="208" t="s">
        <v>368</v>
      </c>
      <c r="B53" s="208" t="s">
        <v>407</v>
      </c>
      <c r="C53" s="210" t="s">
        <v>408</v>
      </c>
      <c r="D53" s="208">
        <v>905</v>
      </c>
      <c r="E53" s="217" t="s">
        <v>403</v>
      </c>
      <c r="F53" s="213">
        <v>999</v>
      </c>
      <c r="G53" s="214">
        <v>1294</v>
      </c>
      <c r="H53" s="214"/>
      <c r="I53" s="214">
        <f>ROUND(G53*1.2,0)</f>
        <v>1553</v>
      </c>
      <c r="J53" s="214"/>
    </row>
    <row r="54" spans="1:16" ht="28.5">
      <c r="A54" s="201" t="s">
        <v>368</v>
      </c>
      <c r="B54" s="202" t="s">
        <v>371</v>
      </c>
      <c r="C54" s="203" t="s">
        <v>372</v>
      </c>
      <c r="D54" s="201">
        <v>917</v>
      </c>
      <c r="E54" s="204" t="s">
        <v>409</v>
      </c>
      <c r="F54" s="205" t="s">
        <v>400</v>
      </c>
      <c r="G54" s="206">
        <f>G56+G57+G58</f>
        <v>7688</v>
      </c>
      <c r="H54" s="206"/>
      <c r="I54" s="206">
        <f>ROUND(G54*1.2,0)</f>
        <v>9226</v>
      </c>
      <c r="J54" s="206"/>
      <c r="L54" s="207"/>
      <c r="M54" s="207"/>
      <c r="N54" s="207"/>
      <c r="O54" s="207"/>
      <c r="P54" s="207"/>
    </row>
    <row r="55" spans="1:16" s="218" customFormat="1" ht="18" customHeight="1">
      <c r="A55" s="208"/>
      <c r="B55" s="208"/>
      <c r="C55" s="210" t="s">
        <v>374</v>
      </c>
      <c r="D55" s="208"/>
      <c r="E55" s="217"/>
      <c r="F55" s="213"/>
      <c r="G55" s="214"/>
      <c r="H55" s="214"/>
      <c r="I55" s="214"/>
      <c r="J55" s="214"/>
    </row>
    <row r="56" spans="1:16" s="218" customFormat="1" ht="18" customHeight="1">
      <c r="A56" s="208" t="s">
        <v>368</v>
      </c>
      <c r="B56" s="208" t="s">
        <v>401</v>
      </c>
      <c r="C56" s="210" t="s">
        <v>402</v>
      </c>
      <c r="D56" s="208">
        <v>905</v>
      </c>
      <c r="E56" s="217" t="s">
        <v>403</v>
      </c>
      <c r="F56" s="213">
        <v>999</v>
      </c>
      <c r="G56" s="214">
        <v>1435</v>
      </c>
      <c r="H56" s="214"/>
      <c r="I56" s="214">
        <f t="shared" ref="I56:I58" si="9">ROUND(G56*1.2,0)</f>
        <v>1722</v>
      </c>
      <c r="J56" s="214"/>
    </row>
    <row r="57" spans="1:16" s="218" customFormat="1" ht="18" customHeight="1">
      <c r="A57" s="208" t="s">
        <v>368</v>
      </c>
      <c r="B57" s="208" t="s">
        <v>404</v>
      </c>
      <c r="C57" s="210" t="s">
        <v>405</v>
      </c>
      <c r="D57" s="208">
        <v>905</v>
      </c>
      <c r="E57" s="217" t="s">
        <v>403</v>
      </c>
      <c r="F57" s="213">
        <v>990</v>
      </c>
      <c r="G57" s="214">
        <v>4959</v>
      </c>
      <c r="H57" s="214"/>
      <c r="I57" s="214">
        <f t="shared" si="9"/>
        <v>5951</v>
      </c>
      <c r="J57" s="214"/>
    </row>
    <row r="58" spans="1:16" s="218" customFormat="1" ht="18" customHeight="1">
      <c r="A58" s="208" t="s">
        <v>368</v>
      </c>
      <c r="B58" s="208" t="s">
        <v>407</v>
      </c>
      <c r="C58" s="210" t="s">
        <v>408</v>
      </c>
      <c r="D58" s="208">
        <v>905</v>
      </c>
      <c r="E58" s="217" t="s">
        <v>403</v>
      </c>
      <c r="F58" s="213">
        <v>999</v>
      </c>
      <c r="G58" s="214">
        <v>1294</v>
      </c>
      <c r="H58" s="214"/>
      <c r="I58" s="214">
        <f t="shared" si="9"/>
        <v>1553</v>
      </c>
      <c r="J58" s="214"/>
    </row>
    <row r="59" spans="1:16" ht="12.75" customHeight="1">
      <c r="A59" s="22"/>
      <c r="B59" s="22"/>
      <c r="C59" s="22"/>
      <c r="D59" s="22"/>
      <c r="E59" s="22"/>
      <c r="F59" s="22"/>
      <c r="G59" s="219"/>
      <c r="H59" s="219"/>
    </row>
    <row r="60" spans="1:16">
      <c r="A60" s="362" t="s">
        <v>410</v>
      </c>
      <c r="B60" s="362"/>
      <c r="C60" s="362"/>
      <c r="D60" s="362"/>
      <c r="E60" s="362"/>
      <c r="F60" s="362"/>
      <c r="G60" s="362"/>
      <c r="H60" s="220"/>
    </row>
    <row r="61" spans="1:16" ht="6" customHeight="1">
      <c r="A61" s="22"/>
      <c r="B61" s="22"/>
      <c r="C61" s="22"/>
      <c r="D61" s="22"/>
      <c r="E61" s="22"/>
      <c r="F61" s="22"/>
      <c r="G61" s="219"/>
      <c r="H61" s="219"/>
    </row>
    <row r="62" spans="1:16" ht="25.5" customHeight="1">
      <c r="A62" s="221" t="s">
        <v>368</v>
      </c>
      <c r="B62" s="213" t="s">
        <v>411</v>
      </c>
      <c r="C62" s="222" t="s">
        <v>412</v>
      </c>
      <c r="D62" s="213">
        <v>904</v>
      </c>
      <c r="E62" s="223" t="s">
        <v>377</v>
      </c>
      <c r="F62" s="224"/>
      <c r="G62" s="22"/>
      <c r="H62" s="22"/>
    </row>
    <row r="63" spans="1:16" ht="25.5" customHeight="1">
      <c r="A63" s="221" t="s">
        <v>368</v>
      </c>
      <c r="B63" s="213" t="s">
        <v>413</v>
      </c>
      <c r="C63" s="222" t="s">
        <v>414</v>
      </c>
      <c r="D63" s="213">
        <v>904</v>
      </c>
      <c r="E63" s="223" t="s">
        <v>377</v>
      </c>
      <c r="F63" s="224"/>
      <c r="G63" s="22"/>
      <c r="H63" s="22"/>
    </row>
    <row r="64" spans="1:16" ht="25.5" customHeight="1">
      <c r="A64" s="221" t="s">
        <v>368</v>
      </c>
      <c r="B64" s="213" t="s">
        <v>415</v>
      </c>
      <c r="C64" s="222" t="s">
        <v>416</v>
      </c>
      <c r="D64" s="213">
        <v>904</v>
      </c>
      <c r="E64" s="223" t="s">
        <v>377</v>
      </c>
      <c r="F64" s="224"/>
      <c r="G64" s="22"/>
      <c r="H64" s="22"/>
    </row>
    <row r="65" spans="1:8" ht="25.5" customHeight="1">
      <c r="A65" s="221" t="s">
        <v>368</v>
      </c>
      <c r="B65" s="213" t="s">
        <v>417</v>
      </c>
      <c r="C65" s="222" t="s">
        <v>418</v>
      </c>
      <c r="D65" s="213">
        <v>904</v>
      </c>
      <c r="E65" s="223" t="s">
        <v>377</v>
      </c>
      <c r="F65" s="224"/>
      <c r="G65" s="22"/>
      <c r="H65" s="22"/>
    </row>
    <row r="66" spans="1:8" ht="25.5" customHeight="1">
      <c r="A66" s="221" t="s">
        <v>368</v>
      </c>
      <c r="B66" s="213" t="s">
        <v>419</v>
      </c>
      <c r="C66" s="222" t="s">
        <v>420</v>
      </c>
      <c r="D66" s="213">
        <v>904</v>
      </c>
      <c r="E66" s="223" t="s">
        <v>377</v>
      </c>
      <c r="F66" s="224"/>
      <c r="G66" s="22"/>
      <c r="H66" s="22"/>
    </row>
    <row r="67" spans="1:8" ht="25.5" customHeight="1">
      <c r="A67" s="221" t="s">
        <v>368</v>
      </c>
      <c r="B67" s="213" t="s">
        <v>421</v>
      </c>
      <c r="C67" s="222" t="s">
        <v>422</v>
      </c>
      <c r="D67" s="213">
        <v>904</v>
      </c>
      <c r="E67" s="223" t="s">
        <v>377</v>
      </c>
      <c r="F67" s="224"/>
      <c r="G67" s="22"/>
      <c r="H67" s="22"/>
    </row>
    <row r="68" spans="1:8" ht="25.5" customHeight="1">
      <c r="A68" s="221" t="s">
        <v>368</v>
      </c>
      <c r="B68" s="213" t="s">
        <v>423</v>
      </c>
      <c r="C68" s="222" t="s">
        <v>424</v>
      </c>
      <c r="D68" s="213">
        <v>904</v>
      </c>
      <c r="E68" s="223" t="s">
        <v>377</v>
      </c>
      <c r="F68" s="224"/>
      <c r="G68" s="22"/>
      <c r="H68" s="22"/>
    </row>
    <row r="69" spans="1:8" ht="4.1500000000000004" customHeight="1">
      <c r="A69" s="22"/>
      <c r="B69" s="22"/>
      <c r="C69" s="22"/>
      <c r="D69" s="22"/>
      <c r="E69" s="22"/>
      <c r="F69" s="22"/>
      <c r="G69" s="219"/>
      <c r="H69" s="219"/>
    </row>
    <row r="70" spans="1:8" ht="15.75" customHeight="1">
      <c r="A70" s="362" t="s">
        <v>425</v>
      </c>
      <c r="B70" s="362" t="s">
        <v>426</v>
      </c>
      <c r="C70" s="362" t="s">
        <v>427</v>
      </c>
      <c r="D70" s="362"/>
      <c r="E70" s="362"/>
      <c r="F70" s="362"/>
      <c r="G70" s="362"/>
      <c r="H70" s="220"/>
    </row>
    <row r="71" spans="1:8" ht="5.0999999999999996" customHeight="1">
      <c r="A71" s="225"/>
      <c r="B71" s="226"/>
      <c r="C71" s="227"/>
      <c r="D71" s="22"/>
      <c r="E71" s="22"/>
      <c r="F71" s="22"/>
      <c r="G71" s="219"/>
      <c r="H71" s="219"/>
    </row>
    <row r="72" spans="1:8">
      <c r="A72" s="228"/>
      <c r="B72" s="229" t="s">
        <v>426</v>
      </c>
      <c r="C72" s="229" t="s">
        <v>428</v>
      </c>
      <c r="D72" s="230"/>
      <c r="E72" s="230"/>
      <c r="F72" s="230"/>
      <c r="G72" s="231"/>
      <c r="H72" s="231"/>
    </row>
    <row r="73" spans="1:8">
      <c r="A73" s="228"/>
      <c r="B73" s="229" t="s">
        <v>429</v>
      </c>
      <c r="C73" s="229" t="s">
        <v>428</v>
      </c>
      <c r="D73" s="232"/>
      <c r="E73" s="232"/>
      <c r="F73" s="232"/>
      <c r="G73" s="231"/>
      <c r="H73" s="231"/>
    </row>
    <row r="74" spans="1:8">
      <c r="A74" s="228"/>
      <c r="B74" s="229" t="s">
        <v>430</v>
      </c>
      <c r="C74" s="229" t="s">
        <v>428</v>
      </c>
      <c r="D74" s="232"/>
      <c r="E74" s="232"/>
      <c r="F74" s="232"/>
      <c r="G74" s="231"/>
      <c r="H74" s="231"/>
    </row>
    <row r="75" spans="1:8">
      <c r="A75" s="228"/>
      <c r="B75" s="229" t="s">
        <v>430</v>
      </c>
      <c r="C75" s="229" t="s">
        <v>431</v>
      </c>
      <c r="D75" s="232"/>
      <c r="E75" s="232"/>
      <c r="F75" s="232"/>
      <c r="G75" s="231"/>
      <c r="H75" s="231"/>
    </row>
    <row r="76" spans="1:8">
      <c r="A76" s="228"/>
      <c r="B76" s="229" t="s">
        <v>430</v>
      </c>
      <c r="C76" s="229" t="s">
        <v>432</v>
      </c>
      <c r="D76" s="232"/>
      <c r="E76" s="232"/>
      <c r="F76" s="232"/>
      <c r="G76" s="231"/>
      <c r="H76" s="231"/>
    </row>
    <row r="77" spans="1:8">
      <c r="A77" s="228"/>
      <c r="B77" s="229" t="s">
        <v>433</v>
      </c>
      <c r="C77" s="229" t="s">
        <v>428</v>
      </c>
      <c r="D77" s="232"/>
      <c r="E77" s="232"/>
      <c r="F77" s="232"/>
      <c r="G77" s="231"/>
      <c r="H77" s="231"/>
    </row>
    <row r="78" spans="1:8">
      <c r="A78" s="228"/>
      <c r="B78" s="229" t="s">
        <v>433</v>
      </c>
      <c r="C78" s="229" t="s">
        <v>431</v>
      </c>
      <c r="D78" s="232"/>
      <c r="E78" s="232"/>
      <c r="F78" s="232"/>
      <c r="G78" s="231"/>
      <c r="H78" s="231"/>
    </row>
    <row r="79" spans="1:8">
      <c r="A79" s="228"/>
      <c r="B79" s="229" t="s">
        <v>433</v>
      </c>
      <c r="C79" s="229" t="s">
        <v>432</v>
      </c>
      <c r="D79" s="232"/>
      <c r="E79" s="232"/>
      <c r="F79" s="232"/>
      <c r="G79" s="231"/>
      <c r="H79" s="231"/>
    </row>
    <row r="80" spans="1:8" ht="4.5" customHeight="1"/>
    <row r="81" spans="1:8">
      <c r="A81" s="362" t="s">
        <v>434</v>
      </c>
      <c r="B81" s="362"/>
      <c r="C81" s="362"/>
      <c r="D81" s="362"/>
      <c r="E81" s="362"/>
      <c r="F81" s="362"/>
      <c r="G81" s="362"/>
    </row>
    <row r="82" spans="1:8">
      <c r="A82" s="233"/>
      <c r="B82" s="234"/>
      <c r="D82" s="235"/>
      <c r="E82" s="236"/>
      <c r="F82" s="310"/>
      <c r="G82" s="236"/>
      <c r="H82" s="65" t="s">
        <v>123</v>
      </c>
    </row>
  </sheetData>
  <autoFilter ref="A15:J15"/>
  <mergeCells count="13">
    <mergeCell ref="A60:G60"/>
    <mergeCell ref="A70:G70"/>
    <mergeCell ref="A81:G81"/>
    <mergeCell ref="A7:J7"/>
    <mergeCell ref="A9:J9"/>
    <mergeCell ref="A11:J11"/>
    <mergeCell ref="A13:A14"/>
    <mergeCell ref="B13:B14"/>
    <mergeCell ref="C13:C14"/>
    <mergeCell ref="D13:E13"/>
    <mergeCell ref="F13:F14"/>
    <mergeCell ref="G13:H13"/>
    <mergeCell ref="I13:J13"/>
  </mergeCells>
  <pageMargins left="1.1811023622047245" right="0.39370078740157483" top="0.78740157480314965" bottom="0.39370078740157483" header="0.39370078740157483" footer="0.31496062992125984"/>
  <pageSetup paperSize="9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V52"/>
  <sheetViews>
    <sheetView zoomScale="75" zoomScaleNormal="75" workbookViewId="0">
      <pane xSplit="3" ySplit="16" topLeftCell="D20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10" sqref="A10"/>
    </sheetView>
  </sheetViews>
  <sheetFormatPr defaultColWidth="9" defaultRowHeight="14.25"/>
  <cols>
    <col min="1" max="1" width="13.625" style="334" customWidth="1"/>
    <col min="2" max="2" width="7" style="334" customWidth="1"/>
    <col min="3" max="3" width="17.5" style="334" customWidth="1"/>
    <col min="4" max="4" width="13.625" style="334" customWidth="1"/>
    <col min="5" max="5" width="14.375" style="334" customWidth="1"/>
    <col min="6" max="6" width="14.25" style="334" customWidth="1"/>
    <col min="7" max="7" width="14.5" style="334" customWidth="1"/>
    <col min="8" max="8" width="13.625" style="334" customWidth="1"/>
    <col min="9" max="9" width="14.375" style="334" customWidth="1"/>
    <col min="10" max="10" width="14.25" style="334" customWidth="1"/>
    <col min="11" max="11" width="14.5" style="334" customWidth="1"/>
    <col min="12" max="12" width="0.625" style="320" customWidth="1"/>
    <col min="13" max="16384" width="9" style="320"/>
  </cols>
  <sheetData>
    <row r="1" spans="1:204" ht="18">
      <c r="K1" s="11" t="s">
        <v>674</v>
      </c>
    </row>
    <row r="2" spans="1:204" ht="18">
      <c r="K2" s="12" t="s">
        <v>92</v>
      </c>
    </row>
    <row r="3" spans="1:204" ht="18">
      <c r="K3" s="13" t="s">
        <v>186</v>
      </c>
    </row>
    <row r="4" spans="1:204" s="316" customFormat="1" ht="18.75">
      <c r="A4" s="315"/>
      <c r="B4" s="315"/>
      <c r="C4" s="315"/>
      <c r="D4" s="315"/>
      <c r="E4" s="315"/>
      <c r="F4" s="183"/>
      <c r="G4" s="141"/>
      <c r="H4" s="315"/>
      <c r="I4" s="315"/>
      <c r="J4" s="183"/>
      <c r="K4" s="184" t="s">
        <v>673</v>
      </c>
    </row>
    <row r="5" spans="1:204" s="316" customFormat="1" ht="18.75">
      <c r="A5" s="315"/>
      <c r="B5" s="315"/>
      <c r="C5" s="315"/>
      <c r="D5" s="315"/>
      <c r="E5" s="315"/>
      <c r="F5" s="185"/>
      <c r="G5" s="17"/>
      <c r="H5" s="315"/>
      <c r="I5" s="315"/>
      <c r="J5" s="185"/>
      <c r="K5" s="17" t="s">
        <v>0</v>
      </c>
    </row>
    <row r="6" spans="1:204" s="317" customFormat="1" ht="16.149999999999999" customHeight="1"/>
    <row r="7" spans="1:204" s="10" customFormat="1" ht="45.75" customHeight="1">
      <c r="A7" s="370" t="s">
        <v>223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18"/>
    </row>
    <row r="8" spans="1:204" s="10" customFormat="1" ht="9" customHeight="1">
      <c r="A8" s="319"/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8"/>
    </row>
    <row r="9" spans="1:204" ht="42" customHeight="1">
      <c r="A9" s="350" t="s">
        <v>684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</row>
    <row r="10" spans="1:204" ht="8.1" customHeight="1">
      <c r="A10" s="314"/>
      <c r="B10" s="314"/>
      <c r="C10" s="314"/>
      <c r="D10" s="314"/>
      <c r="E10" s="314"/>
      <c r="F10" s="314"/>
      <c r="G10" s="314"/>
      <c r="H10" s="314"/>
      <c r="I10" s="314"/>
      <c r="J10" s="314"/>
      <c r="K10" s="314"/>
    </row>
    <row r="11" spans="1:204" s="188" customFormat="1" ht="45" customHeight="1">
      <c r="A11" s="364" t="s">
        <v>1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290"/>
      <c r="N11" s="290"/>
      <c r="O11" s="290"/>
      <c r="P11" s="290"/>
      <c r="Q11" s="290"/>
      <c r="R11" s="290"/>
      <c r="S11" s="290"/>
      <c r="T11" s="290"/>
    </row>
    <row r="12" spans="1:204" s="94" customFormat="1" ht="7.5" customHeight="1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</row>
    <row r="13" spans="1:204" s="321" customFormat="1" ht="39" customHeight="1">
      <c r="A13" s="351" t="s">
        <v>225</v>
      </c>
      <c r="B13" s="353" t="s">
        <v>226</v>
      </c>
      <c r="C13" s="351" t="s">
        <v>190</v>
      </c>
      <c r="D13" s="373" t="s">
        <v>229</v>
      </c>
      <c r="E13" s="374"/>
      <c r="F13" s="374"/>
      <c r="G13" s="375"/>
      <c r="H13" s="373" t="s">
        <v>230</v>
      </c>
      <c r="I13" s="374"/>
      <c r="J13" s="374"/>
      <c r="K13" s="375"/>
    </row>
    <row r="14" spans="1:204" s="321" customFormat="1" ht="48" customHeight="1">
      <c r="A14" s="352"/>
      <c r="B14" s="354"/>
      <c r="C14" s="352"/>
      <c r="D14" s="369" t="s">
        <v>231</v>
      </c>
      <c r="E14" s="369"/>
      <c r="F14" s="369" t="s">
        <v>232</v>
      </c>
      <c r="G14" s="369"/>
      <c r="H14" s="369" t="s">
        <v>231</v>
      </c>
      <c r="I14" s="369"/>
      <c r="J14" s="369" t="s">
        <v>232</v>
      </c>
      <c r="K14" s="369"/>
    </row>
    <row r="15" spans="1:204" s="321" customFormat="1" ht="23.25" customHeight="1">
      <c r="A15" s="371"/>
      <c r="B15" s="372"/>
      <c r="C15" s="371"/>
      <c r="D15" s="322" t="s">
        <v>233</v>
      </c>
      <c r="E15" s="322" t="s">
        <v>234</v>
      </c>
      <c r="F15" s="322" t="s">
        <v>233</v>
      </c>
      <c r="G15" s="322" t="s">
        <v>234</v>
      </c>
      <c r="H15" s="322" t="s">
        <v>233</v>
      </c>
      <c r="I15" s="322" t="s">
        <v>234</v>
      </c>
      <c r="J15" s="322" t="s">
        <v>233</v>
      </c>
      <c r="K15" s="322" t="s">
        <v>234</v>
      </c>
    </row>
    <row r="16" spans="1:204" s="324" customFormat="1" ht="15" customHeight="1">
      <c r="A16" s="323">
        <v>1</v>
      </c>
      <c r="B16" s="323">
        <v>2</v>
      </c>
      <c r="C16" s="323">
        <v>3</v>
      </c>
      <c r="D16" s="323">
        <v>4</v>
      </c>
      <c r="E16" s="323">
        <v>5</v>
      </c>
      <c r="F16" s="323">
        <v>6</v>
      </c>
      <c r="G16" s="323">
        <v>7</v>
      </c>
      <c r="H16" s="323">
        <v>8</v>
      </c>
      <c r="I16" s="323">
        <v>9</v>
      </c>
      <c r="J16" s="323">
        <v>10</v>
      </c>
      <c r="K16" s="323">
        <v>11</v>
      </c>
    </row>
    <row r="17" spans="1:21" s="329" customFormat="1" ht="17.100000000000001" customHeight="1">
      <c r="A17" s="325" t="s">
        <v>268</v>
      </c>
      <c r="B17" s="326">
        <v>1</v>
      </c>
      <c r="C17" s="325" t="s">
        <v>681</v>
      </c>
      <c r="D17" s="327">
        <v>1000</v>
      </c>
      <c r="E17" s="327">
        <v>4260</v>
      </c>
      <c r="F17" s="327">
        <v>1608</v>
      </c>
      <c r="G17" s="327">
        <v>4868</v>
      </c>
      <c r="H17" s="327">
        <v>1200</v>
      </c>
      <c r="I17" s="327">
        <v>5112</v>
      </c>
      <c r="J17" s="327">
        <v>1930</v>
      </c>
      <c r="K17" s="327">
        <v>5842</v>
      </c>
      <c r="L17" s="328"/>
      <c r="N17" s="330"/>
      <c r="O17" s="331"/>
      <c r="Q17" s="328"/>
      <c r="R17" s="328"/>
      <c r="S17" s="331"/>
      <c r="U17" s="331"/>
    </row>
    <row r="18" spans="1:21" s="329" customFormat="1" ht="17.100000000000001" customHeight="1">
      <c r="A18" s="325" t="s">
        <v>271</v>
      </c>
      <c r="B18" s="326">
        <v>1</v>
      </c>
      <c r="C18" s="325" t="s">
        <v>681</v>
      </c>
      <c r="D18" s="327">
        <v>1000</v>
      </c>
      <c r="E18" s="327">
        <v>4260</v>
      </c>
      <c r="F18" s="327">
        <v>1608</v>
      </c>
      <c r="G18" s="327">
        <v>4868</v>
      </c>
      <c r="H18" s="327">
        <v>1200</v>
      </c>
      <c r="I18" s="327">
        <v>5112</v>
      </c>
      <c r="J18" s="327">
        <v>1930</v>
      </c>
      <c r="K18" s="327">
        <v>5842</v>
      </c>
      <c r="L18" s="328"/>
      <c r="N18" s="331"/>
      <c r="O18" s="331"/>
      <c r="Q18" s="328"/>
      <c r="R18" s="328"/>
      <c r="S18" s="331"/>
      <c r="U18" s="331"/>
    </row>
    <row r="19" spans="1:21" s="329" customFormat="1" ht="17.100000000000001" customHeight="1">
      <c r="A19" s="325" t="s">
        <v>272</v>
      </c>
      <c r="B19" s="326">
        <v>1</v>
      </c>
      <c r="C19" s="325" t="s">
        <v>681</v>
      </c>
      <c r="D19" s="327">
        <v>1000</v>
      </c>
      <c r="E19" s="327">
        <v>4260</v>
      </c>
      <c r="F19" s="327">
        <v>1608</v>
      </c>
      <c r="G19" s="327">
        <v>4868</v>
      </c>
      <c r="H19" s="327">
        <v>1200</v>
      </c>
      <c r="I19" s="327">
        <v>5112</v>
      </c>
      <c r="J19" s="327">
        <v>1930</v>
      </c>
      <c r="K19" s="327">
        <v>5842</v>
      </c>
      <c r="L19" s="328"/>
      <c r="N19" s="331"/>
      <c r="O19" s="331"/>
      <c r="Q19" s="328"/>
      <c r="R19" s="328"/>
      <c r="S19" s="331"/>
      <c r="U19" s="331"/>
    </row>
    <row r="20" spans="1:21" s="329" customFormat="1" ht="17.100000000000001" customHeight="1">
      <c r="A20" s="325" t="s">
        <v>273</v>
      </c>
      <c r="B20" s="326">
        <v>1</v>
      </c>
      <c r="C20" s="325" t="s">
        <v>681</v>
      </c>
      <c r="D20" s="327">
        <v>1000</v>
      </c>
      <c r="E20" s="327">
        <v>5732</v>
      </c>
      <c r="F20" s="327">
        <v>1608</v>
      </c>
      <c r="G20" s="327">
        <v>6340</v>
      </c>
      <c r="H20" s="327">
        <v>1200</v>
      </c>
      <c r="I20" s="327">
        <v>6878</v>
      </c>
      <c r="J20" s="327">
        <v>1930</v>
      </c>
      <c r="K20" s="327">
        <v>7608</v>
      </c>
      <c r="L20" s="328"/>
      <c r="N20" s="331"/>
      <c r="O20" s="331"/>
      <c r="Q20" s="328"/>
      <c r="R20" s="328"/>
      <c r="S20" s="331"/>
      <c r="U20" s="331"/>
    </row>
    <row r="21" spans="1:21" s="329" customFormat="1" ht="17.100000000000001" customHeight="1">
      <c r="A21" s="325" t="s">
        <v>274</v>
      </c>
      <c r="B21" s="326">
        <v>1</v>
      </c>
      <c r="C21" s="325" t="s">
        <v>681</v>
      </c>
      <c r="D21" s="327">
        <v>1000</v>
      </c>
      <c r="E21" s="327">
        <v>4260</v>
      </c>
      <c r="F21" s="327">
        <v>1608</v>
      </c>
      <c r="G21" s="327">
        <v>4868</v>
      </c>
      <c r="H21" s="327">
        <v>1200</v>
      </c>
      <c r="I21" s="327">
        <v>5112</v>
      </c>
      <c r="J21" s="327">
        <v>1930</v>
      </c>
      <c r="K21" s="327">
        <v>5842</v>
      </c>
      <c r="L21" s="328"/>
      <c r="N21" s="331"/>
      <c r="O21" s="331"/>
      <c r="Q21" s="328"/>
      <c r="R21" s="328"/>
      <c r="S21" s="331"/>
      <c r="U21" s="331"/>
    </row>
    <row r="22" spans="1:21" s="329" customFormat="1" ht="17.100000000000001" customHeight="1">
      <c r="A22" s="325" t="s">
        <v>275</v>
      </c>
      <c r="B22" s="326">
        <v>1</v>
      </c>
      <c r="C22" s="325" t="s">
        <v>681</v>
      </c>
      <c r="D22" s="327">
        <v>1000</v>
      </c>
      <c r="E22" s="327">
        <v>4260</v>
      </c>
      <c r="F22" s="327">
        <v>1608</v>
      </c>
      <c r="G22" s="327">
        <v>4868</v>
      </c>
      <c r="H22" s="327">
        <v>1200</v>
      </c>
      <c r="I22" s="327">
        <v>5112</v>
      </c>
      <c r="J22" s="327">
        <v>1930</v>
      </c>
      <c r="K22" s="327">
        <v>5842</v>
      </c>
      <c r="L22" s="328"/>
      <c r="N22" s="331"/>
      <c r="O22" s="331"/>
      <c r="Q22" s="328"/>
      <c r="R22" s="328"/>
      <c r="S22" s="331"/>
      <c r="U22" s="331"/>
    </row>
    <row r="23" spans="1:21" s="329" customFormat="1" ht="17.100000000000001" customHeight="1">
      <c r="A23" s="325" t="s">
        <v>276</v>
      </c>
      <c r="B23" s="326">
        <v>1</v>
      </c>
      <c r="C23" s="325" t="s">
        <v>681</v>
      </c>
      <c r="D23" s="327">
        <v>1000</v>
      </c>
      <c r="E23" s="327">
        <v>4260</v>
      </c>
      <c r="F23" s="327">
        <v>1608</v>
      </c>
      <c r="G23" s="327">
        <v>4868</v>
      </c>
      <c r="H23" s="327">
        <v>1200</v>
      </c>
      <c r="I23" s="327">
        <v>5112</v>
      </c>
      <c r="J23" s="327">
        <v>1930</v>
      </c>
      <c r="K23" s="327">
        <v>5842</v>
      </c>
      <c r="L23" s="328"/>
      <c r="N23" s="331"/>
      <c r="O23" s="331"/>
      <c r="Q23" s="328"/>
      <c r="R23" s="328"/>
      <c r="S23" s="331"/>
      <c r="U23" s="331"/>
    </row>
    <row r="24" spans="1:21" s="329" customFormat="1" ht="17.100000000000001" customHeight="1">
      <c r="A24" s="325" t="s">
        <v>277</v>
      </c>
      <c r="B24" s="326">
        <v>1</v>
      </c>
      <c r="C24" s="325" t="s">
        <v>681</v>
      </c>
      <c r="D24" s="327">
        <v>1000</v>
      </c>
      <c r="E24" s="327">
        <v>4260</v>
      </c>
      <c r="F24" s="327">
        <v>1608</v>
      </c>
      <c r="G24" s="327">
        <v>4868</v>
      </c>
      <c r="H24" s="327">
        <v>1200</v>
      </c>
      <c r="I24" s="327">
        <v>5112</v>
      </c>
      <c r="J24" s="327">
        <v>1930</v>
      </c>
      <c r="K24" s="327">
        <v>5842</v>
      </c>
      <c r="L24" s="328"/>
      <c r="N24" s="331"/>
      <c r="O24" s="331"/>
      <c r="Q24" s="328"/>
      <c r="R24" s="328"/>
      <c r="S24" s="331"/>
      <c r="U24" s="331"/>
    </row>
    <row r="25" spans="1:21" s="329" customFormat="1" ht="17.100000000000001" customHeight="1">
      <c r="A25" s="325" t="s">
        <v>278</v>
      </c>
      <c r="B25" s="326">
        <v>1</v>
      </c>
      <c r="C25" s="325" t="s">
        <v>681</v>
      </c>
      <c r="D25" s="327">
        <v>1000</v>
      </c>
      <c r="E25" s="327">
        <v>5732</v>
      </c>
      <c r="F25" s="327">
        <v>1608</v>
      </c>
      <c r="G25" s="327">
        <v>6340</v>
      </c>
      <c r="H25" s="327">
        <v>1200</v>
      </c>
      <c r="I25" s="327">
        <v>6878</v>
      </c>
      <c r="J25" s="327">
        <v>1930</v>
      </c>
      <c r="K25" s="327">
        <v>7608</v>
      </c>
      <c r="L25" s="328"/>
      <c r="N25" s="331"/>
      <c r="O25" s="331"/>
      <c r="Q25" s="328"/>
      <c r="R25" s="328"/>
      <c r="S25" s="331"/>
      <c r="U25" s="331"/>
    </row>
    <row r="26" spans="1:21" s="329" customFormat="1" ht="17.100000000000001" customHeight="1">
      <c r="A26" s="325" t="s">
        <v>279</v>
      </c>
      <c r="B26" s="326">
        <v>1</v>
      </c>
      <c r="C26" s="325" t="s">
        <v>681</v>
      </c>
      <c r="D26" s="327">
        <v>1000</v>
      </c>
      <c r="E26" s="327">
        <v>4260</v>
      </c>
      <c r="F26" s="327">
        <v>1608</v>
      </c>
      <c r="G26" s="327">
        <v>4868</v>
      </c>
      <c r="H26" s="327">
        <v>1200</v>
      </c>
      <c r="I26" s="327">
        <v>5112</v>
      </c>
      <c r="J26" s="327">
        <v>1930</v>
      </c>
      <c r="K26" s="327">
        <v>5842</v>
      </c>
      <c r="L26" s="328"/>
      <c r="N26" s="331"/>
      <c r="O26" s="331"/>
      <c r="Q26" s="328"/>
      <c r="R26" s="328"/>
      <c r="S26" s="331"/>
      <c r="U26" s="331"/>
    </row>
    <row r="27" spans="1:21" s="329" customFormat="1" ht="17.100000000000001" customHeight="1">
      <c r="A27" s="325" t="s">
        <v>280</v>
      </c>
      <c r="B27" s="326">
        <v>1</v>
      </c>
      <c r="C27" s="325" t="s">
        <v>681</v>
      </c>
      <c r="D27" s="327">
        <v>1000</v>
      </c>
      <c r="E27" s="327">
        <v>4260</v>
      </c>
      <c r="F27" s="327">
        <v>1608</v>
      </c>
      <c r="G27" s="327">
        <v>4868</v>
      </c>
      <c r="H27" s="327">
        <v>1200</v>
      </c>
      <c r="I27" s="327">
        <v>5112</v>
      </c>
      <c r="J27" s="327">
        <v>1930</v>
      </c>
      <c r="K27" s="327">
        <v>5842</v>
      </c>
      <c r="L27" s="328"/>
      <c r="N27" s="331"/>
      <c r="O27" s="331"/>
      <c r="Q27" s="328"/>
      <c r="R27" s="328"/>
      <c r="S27" s="331"/>
      <c r="U27" s="331"/>
    </row>
    <row r="28" spans="1:21" s="329" customFormat="1" ht="17.100000000000001" customHeight="1">
      <c r="A28" s="325" t="s">
        <v>281</v>
      </c>
      <c r="B28" s="326">
        <v>1</v>
      </c>
      <c r="C28" s="325" t="s">
        <v>681</v>
      </c>
      <c r="D28" s="327">
        <v>1000</v>
      </c>
      <c r="E28" s="327">
        <v>4260</v>
      </c>
      <c r="F28" s="327">
        <v>1608</v>
      </c>
      <c r="G28" s="327">
        <v>4868</v>
      </c>
      <c r="H28" s="327">
        <v>1200</v>
      </c>
      <c r="I28" s="327">
        <v>5112</v>
      </c>
      <c r="J28" s="327">
        <v>1930</v>
      </c>
      <c r="K28" s="327">
        <v>5842</v>
      </c>
      <c r="L28" s="328"/>
      <c r="N28" s="331"/>
      <c r="O28" s="331"/>
      <c r="Q28" s="328"/>
      <c r="R28" s="328"/>
      <c r="S28" s="331"/>
      <c r="U28" s="331"/>
    </row>
    <row r="29" spans="1:21" s="329" customFormat="1" ht="17.100000000000001" customHeight="1">
      <c r="A29" s="325" t="s">
        <v>282</v>
      </c>
      <c r="B29" s="326">
        <v>1</v>
      </c>
      <c r="C29" s="325" t="s">
        <v>681</v>
      </c>
      <c r="D29" s="327">
        <v>1000</v>
      </c>
      <c r="E29" s="327">
        <v>3553</v>
      </c>
      <c r="F29" s="327">
        <v>1608</v>
      </c>
      <c r="G29" s="327">
        <v>4161</v>
      </c>
      <c r="H29" s="327">
        <v>1200</v>
      </c>
      <c r="I29" s="327">
        <v>4264</v>
      </c>
      <c r="J29" s="327">
        <v>1930</v>
      </c>
      <c r="K29" s="327">
        <v>4993</v>
      </c>
      <c r="L29" s="328"/>
      <c r="N29" s="331"/>
      <c r="O29" s="331"/>
      <c r="Q29" s="328"/>
      <c r="R29" s="328"/>
      <c r="S29" s="331"/>
      <c r="U29" s="331"/>
    </row>
    <row r="30" spans="1:21" s="329" customFormat="1" ht="17.100000000000001" customHeight="1">
      <c r="A30" s="325" t="s">
        <v>283</v>
      </c>
      <c r="B30" s="326">
        <v>1</v>
      </c>
      <c r="C30" s="325" t="s">
        <v>681</v>
      </c>
      <c r="D30" s="327">
        <v>1000</v>
      </c>
      <c r="E30" s="327">
        <v>5025</v>
      </c>
      <c r="F30" s="327">
        <v>1608</v>
      </c>
      <c r="G30" s="327">
        <v>5633</v>
      </c>
      <c r="H30" s="327">
        <v>1200</v>
      </c>
      <c r="I30" s="327">
        <v>6030</v>
      </c>
      <c r="J30" s="327">
        <v>1930</v>
      </c>
      <c r="K30" s="327">
        <v>6760</v>
      </c>
      <c r="L30" s="328"/>
      <c r="N30" s="331"/>
      <c r="O30" s="331"/>
      <c r="Q30" s="328"/>
      <c r="R30" s="328"/>
      <c r="S30" s="331"/>
      <c r="U30" s="331"/>
    </row>
    <row r="31" spans="1:21" s="329" customFormat="1" ht="17.100000000000001" customHeight="1">
      <c r="A31" s="325" t="s">
        <v>284</v>
      </c>
      <c r="B31" s="326">
        <v>1</v>
      </c>
      <c r="C31" s="325" t="s">
        <v>681</v>
      </c>
      <c r="D31" s="327">
        <v>1000</v>
      </c>
      <c r="E31" s="327">
        <v>3553</v>
      </c>
      <c r="F31" s="327">
        <v>1608</v>
      </c>
      <c r="G31" s="327">
        <v>4161</v>
      </c>
      <c r="H31" s="327">
        <v>1200</v>
      </c>
      <c r="I31" s="327">
        <v>4264</v>
      </c>
      <c r="J31" s="327">
        <v>1930</v>
      </c>
      <c r="K31" s="327">
        <v>4993</v>
      </c>
      <c r="L31" s="328"/>
      <c r="N31" s="331"/>
      <c r="O31" s="331"/>
      <c r="Q31" s="328"/>
      <c r="R31" s="328"/>
      <c r="S31" s="331"/>
      <c r="U31" s="331"/>
    </row>
    <row r="32" spans="1:21" s="329" customFormat="1" ht="17.100000000000001" customHeight="1">
      <c r="A32" s="325" t="s">
        <v>285</v>
      </c>
      <c r="B32" s="326">
        <v>1</v>
      </c>
      <c r="C32" s="325" t="s">
        <v>681</v>
      </c>
      <c r="D32" s="327">
        <v>1000</v>
      </c>
      <c r="E32" s="327">
        <v>3553</v>
      </c>
      <c r="F32" s="327">
        <v>1608</v>
      </c>
      <c r="G32" s="327">
        <v>4161</v>
      </c>
      <c r="H32" s="327">
        <v>1200</v>
      </c>
      <c r="I32" s="327">
        <v>4264</v>
      </c>
      <c r="J32" s="327">
        <v>1930</v>
      </c>
      <c r="K32" s="327">
        <v>4993</v>
      </c>
      <c r="L32" s="328"/>
      <c r="N32" s="331"/>
      <c r="O32" s="331"/>
      <c r="Q32" s="328"/>
      <c r="R32" s="328"/>
      <c r="S32" s="331"/>
      <c r="U32" s="331"/>
    </row>
    <row r="33" spans="1:21" s="329" customFormat="1" ht="17.100000000000001" customHeight="1">
      <c r="A33" s="325" t="s">
        <v>286</v>
      </c>
      <c r="B33" s="326">
        <v>1</v>
      </c>
      <c r="C33" s="325" t="s">
        <v>681</v>
      </c>
      <c r="D33" s="327">
        <v>1000</v>
      </c>
      <c r="E33" s="327">
        <v>3553</v>
      </c>
      <c r="F33" s="327">
        <v>1608</v>
      </c>
      <c r="G33" s="327">
        <v>4161</v>
      </c>
      <c r="H33" s="327">
        <v>1200</v>
      </c>
      <c r="I33" s="327">
        <v>4264</v>
      </c>
      <c r="J33" s="327">
        <v>1930</v>
      </c>
      <c r="K33" s="327">
        <v>4993</v>
      </c>
      <c r="L33" s="328"/>
      <c r="N33" s="331"/>
      <c r="O33" s="331"/>
      <c r="Q33" s="328"/>
      <c r="R33" s="328"/>
      <c r="S33" s="331"/>
      <c r="U33" s="331"/>
    </row>
    <row r="34" spans="1:21" s="329" customFormat="1" ht="17.100000000000001" customHeight="1">
      <c r="A34" s="325" t="s">
        <v>287</v>
      </c>
      <c r="B34" s="326">
        <v>1</v>
      </c>
      <c r="C34" s="325" t="s">
        <v>681</v>
      </c>
      <c r="D34" s="327">
        <v>1000</v>
      </c>
      <c r="E34" s="327">
        <v>3553</v>
      </c>
      <c r="F34" s="327">
        <v>1608</v>
      </c>
      <c r="G34" s="327">
        <v>4161</v>
      </c>
      <c r="H34" s="327">
        <v>1200</v>
      </c>
      <c r="I34" s="327">
        <v>4264</v>
      </c>
      <c r="J34" s="327">
        <v>1930</v>
      </c>
      <c r="K34" s="327">
        <v>4993</v>
      </c>
      <c r="L34" s="328"/>
      <c r="N34" s="331"/>
      <c r="O34" s="331"/>
      <c r="Q34" s="328"/>
      <c r="R34" s="328"/>
      <c r="S34" s="331"/>
      <c r="U34" s="331"/>
    </row>
    <row r="35" spans="1:21" s="329" customFormat="1" ht="17.100000000000001" customHeight="1">
      <c r="A35" s="325" t="s">
        <v>288</v>
      </c>
      <c r="B35" s="326">
        <v>1</v>
      </c>
      <c r="C35" s="325" t="s">
        <v>681</v>
      </c>
      <c r="D35" s="327">
        <v>1000</v>
      </c>
      <c r="E35" s="327">
        <v>5025</v>
      </c>
      <c r="F35" s="327">
        <v>1608</v>
      </c>
      <c r="G35" s="327">
        <v>5633</v>
      </c>
      <c r="H35" s="327">
        <v>1200</v>
      </c>
      <c r="I35" s="327">
        <v>6030</v>
      </c>
      <c r="J35" s="327">
        <v>1930</v>
      </c>
      <c r="K35" s="327">
        <v>6760</v>
      </c>
      <c r="L35" s="328"/>
      <c r="N35" s="331"/>
      <c r="O35" s="331"/>
      <c r="Q35" s="328"/>
      <c r="R35" s="328"/>
      <c r="S35" s="331"/>
      <c r="U35" s="331"/>
    </row>
    <row r="36" spans="1:21" s="329" customFormat="1" ht="17.100000000000001" customHeight="1">
      <c r="A36" s="325" t="s">
        <v>289</v>
      </c>
      <c r="B36" s="326">
        <v>1</v>
      </c>
      <c r="C36" s="325" t="s">
        <v>681</v>
      </c>
      <c r="D36" s="327">
        <v>1000</v>
      </c>
      <c r="E36" s="327">
        <v>3553</v>
      </c>
      <c r="F36" s="327">
        <v>1608</v>
      </c>
      <c r="G36" s="327">
        <v>4161</v>
      </c>
      <c r="H36" s="327">
        <v>1200</v>
      </c>
      <c r="I36" s="327">
        <v>4264</v>
      </c>
      <c r="J36" s="327">
        <v>1930</v>
      </c>
      <c r="K36" s="327">
        <v>4993</v>
      </c>
      <c r="L36" s="328"/>
      <c r="N36" s="331"/>
      <c r="O36" s="331"/>
      <c r="Q36" s="328"/>
      <c r="R36" s="328"/>
      <c r="S36" s="331"/>
      <c r="U36" s="331"/>
    </row>
    <row r="37" spans="1:21" s="329" customFormat="1" ht="17.100000000000001" customHeight="1">
      <c r="A37" s="325" t="s">
        <v>290</v>
      </c>
      <c r="B37" s="326">
        <v>1</v>
      </c>
      <c r="C37" s="325" t="s">
        <v>681</v>
      </c>
      <c r="D37" s="327">
        <v>1000</v>
      </c>
      <c r="E37" s="327">
        <v>3553</v>
      </c>
      <c r="F37" s="327">
        <v>1608</v>
      </c>
      <c r="G37" s="327">
        <v>4161</v>
      </c>
      <c r="H37" s="327">
        <v>1200</v>
      </c>
      <c r="I37" s="327">
        <v>4264</v>
      </c>
      <c r="J37" s="327">
        <v>1930</v>
      </c>
      <c r="K37" s="327">
        <v>4993</v>
      </c>
      <c r="L37" s="328"/>
      <c r="N37" s="331"/>
      <c r="O37" s="331"/>
      <c r="Q37" s="328"/>
      <c r="R37" s="328"/>
      <c r="S37" s="331"/>
      <c r="U37" s="331"/>
    </row>
    <row r="38" spans="1:21" s="329" customFormat="1" ht="17.100000000000001" customHeight="1">
      <c r="A38" s="325" t="s">
        <v>291</v>
      </c>
      <c r="B38" s="326">
        <v>1</v>
      </c>
      <c r="C38" s="325" t="s">
        <v>681</v>
      </c>
      <c r="D38" s="327">
        <v>1000</v>
      </c>
      <c r="E38" s="327">
        <v>3553</v>
      </c>
      <c r="F38" s="327">
        <v>1608</v>
      </c>
      <c r="G38" s="327">
        <v>4161</v>
      </c>
      <c r="H38" s="327">
        <v>1200</v>
      </c>
      <c r="I38" s="327">
        <v>4264</v>
      </c>
      <c r="J38" s="327">
        <v>1930</v>
      </c>
      <c r="K38" s="327">
        <v>4993</v>
      </c>
      <c r="L38" s="328"/>
      <c r="N38" s="331"/>
      <c r="O38" s="331"/>
      <c r="Q38" s="328"/>
      <c r="R38" s="328"/>
      <c r="S38" s="331"/>
      <c r="U38" s="331"/>
    </row>
    <row r="39" spans="1:21" s="329" customFormat="1" ht="17.100000000000001" customHeight="1">
      <c r="A39" s="325" t="s">
        <v>292</v>
      </c>
      <c r="B39" s="326">
        <v>1</v>
      </c>
      <c r="C39" s="325" t="s">
        <v>681</v>
      </c>
      <c r="D39" s="327">
        <v>1000</v>
      </c>
      <c r="E39" s="327">
        <v>3553</v>
      </c>
      <c r="F39" s="327">
        <v>1608</v>
      </c>
      <c r="G39" s="327">
        <v>4161</v>
      </c>
      <c r="H39" s="327">
        <v>1200</v>
      </c>
      <c r="I39" s="327">
        <v>4264</v>
      </c>
      <c r="J39" s="327">
        <v>1930</v>
      </c>
      <c r="K39" s="327">
        <v>4993</v>
      </c>
      <c r="L39" s="328"/>
      <c r="N39" s="331"/>
      <c r="O39" s="331"/>
      <c r="Q39" s="328"/>
      <c r="R39" s="328"/>
      <c r="S39" s="331"/>
      <c r="U39" s="331"/>
    </row>
    <row r="40" spans="1:21" s="329" customFormat="1" ht="17.100000000000001" customHeight="1">
      <c r="A40" s="325" t="s">
        <v>293</v>
      </c>
      <c r="B40" s="326">
        <v>1</v>
      </c>
      <c r="C40" s="325" t="s">
        <v>681</v>
      </c>
      <c r="D40" s="327">
        <v>1000</v>
      </c>
      <c r="E40" s="327">
        <v>5025</v>
      </c>
      <c r="F40" s="327">
        <v>1608</v>
      </c>
      <c r="G40" s="327">
        <v>5633</v>
      </c>
      <c r="H40" s="327">
        <v>1200</v>
      </c>
      <c r="I40" s="327">
        <v>6030</v>
      </c>
      <c r="J40" s="327">
        <v>1930</v>
      </c>
      <c r="K40" s="327">
        <v>6760</v>
      </c>
      <c r="L40" s="328"/>
      <c r="N40" s="331"/>
      <c r="O40" s="331"/>
      <c r="Q40" s="328"/>
      <c r="R40" s="328"/>
      <c r="S40" s="331"/>
      <c r="U40" s="331"/>
    </row>
    <row r="41" spans="1:21" s="329" customFormat="1" ht="17.100000000000001" customHeight="1">
      <c r="A41" s="325" t="s">
        <v>294</v>
      </c>
      <c r="B41" s="326">
        <v>1</v>
      </c>
      <c r="C41" s="325" t="s">
        <v>681</v>
      </c>
      <c r="D41" s="327">
        <v>1000</v>
      </c>
      <c r="E41" s="327">
        <v>3553</v>
      </c>
      <c r="F41" s="327">
        <v>1608</v>
      </c>
      <c r="G41" s="327">
        <v>4161</v>
      </c>
      <c r="H41" s="327">
        <v>1200</v>
      </c>
      <c r="I41" s="327">
        <v>4264</v>
      </c>
      <c r="J41" s="327">
        <v>1930</v>
      </c>
      <c r="K41" s="327">
        <v>4993</v>
      </c>
      <c r="L41" s="328"/>
      <c r="N41" s="331"/>
      <c r="O41" s="331"/>
      <c r="Q41" s="328"/>
      <c r="R41" s="328"/>
      <c r="S41" s="331"/>
      <c r="U41" s="331"/>
    </row>
    <row r="42" spans="1:21" s="329" customFormat="1" ht="17.100000000000001" customHeight="1">
      <c r="A42" s="325" t="s">
        <v>295</v>
      </c>
      <c r="B42" s="326">
        <v>1</v>
      </c>
      <c r="C42" s="325" t="s">
        <v>681</v>
      </c>
      <c r="D42" s="327">
        <v>1000</v>
      </c>
      <c r="E42" s="327">
        <v>3553</v>
      </c>
      <c r="F42" s="327">
        <v>1608</v>
      </c>
      <c r="G42" s="327">
        <v>4161</v>
      </c>
      <c r="H42" s="327">
        <v>1200</v>
      </c>
      <c r="I42" s="327">
        <v>4264</v>
      </c>
      <c r="J42" s="327">
        <v>1930</v>
      </c>
      <c r="K42" s="327">
        <v>4993</v>
      </c>
      <c r="L42" s="328"/>
      <c r="N42" s="331"/>
      <c r="O42" s="331"/>
      <c r="Q42" s="328"/>
      <c r="R42" s="328"/>
      <c r="S42" s="331"/>
      <c r="U42" s="331"/>
    </row>
    <row r="43" spans="1:21" s="329" customFormat="1" ht="17.100000000000001" customHeight="1">
      <c r="A43" s="325" t="s">
        <v>296</v>
      </c>
      <c r="B43" s="326">
        <v>1</v>
      </c>
      <c r="C43" s="325" t="s">
        <v>681</v>
      </c>
      <c r="D43" s="327">
        <v>1000</v>
      </c>
      <c r="E43" s="327">
        <v>3553</v>
      </c>
      <c r="F43" s="327">
        <v>1608</v>
      </c>
      <c r="G43" s="327">
        <v>4161</v>
      </c>
      <c r="H43" s="327">
        <v>1200</v>
      </c>
      <c r="I43" s="327">
        <v>4264</v>
      </c>
      <c r="J43" s="327">
        <v>1930</v>
      </c>
      <c r="K43" s="327">
        <v>4993</v>
      </c>
      <c r="L43" s="328"/>
      <c r="N43" s="331"/>
      <c r="O43" s="331"/>
      <c r="Q43" s="328"/>
      <c r="R43" s="328"/>
      <c r="S43" s="331"/>
      <c r="U43" s="331"/>
    </row>
    <row r="44" spans="1:21" s="329" customFormat="1" ht="17.100000000000001" customHeight="1">
      <c r="A44" s="325" t="s">
        <v>297</v>
      </c>
      <c r="B44" s="326">
        <v>1</v>
      </c>
      <c r="C44" s="325" t="s">
        <v>681</v>
      </c>
      <c r="D44" s="327">
        <v>1000</v>
      </c>
      <c r="E44" s="327">
        <v>3553</v>
      </c>
      <c r="F44" s="327">
        <v>1608</v>
      </c>
      <c r="G44" s="327">
        <v>4161</v>
      </c>
      <c r="H44" s="327">
        <v>1200</v>
      </c>
      <c r="I44" s="327">
        <v>4264</v>
      </c>
      <c r="J44" s="327">
        <v>1930</v>
      </c>
      <c r="K44" s="327">
        <v>4993</v>
      </c>
      <c r="L44" s="328"/>
      <c r="N44" s="331"/>
      <c r="O44" s="331"/>
      <c r="Q44" s="328"/>
      <c r="R44" s="328"/>
      <c r="S44" s="331"/>
      <c r="U44" s="331"/>
    </row>
    <row r="45" spans="1:21" s="329" customFormat="1" ht="17.100000000000001" customHeight="1">
      <c r="A45" s="325" t="s">
        <v>298</v>
      </c>
      <c r="B45" s="326">
        <v>1</v>
      </c>
      <c r="C45" s="325" t="s">
        <v>681</v>
      </c>
      <c r="D45" s="327">
        <v>1000</v>
      </c>
      <c r="E45" s="327">
        <v>5025</v>
      </c>
      <c r="F45" s="327">
        <v>1608</v>
      </c>
      <c r="G45" s="327">
        <v>5633</v>
      </c>
      <c r="H45" s="327">
        <v>1200</v>
      </c>
      <c r="I45" s="327">
        <v>6030</v>
      </c>
      <c r="J45" s="327">
        <v>1930</v>
      </c>
      <c r="K45" s="327">
        <v>6760</v>
      </c>
      <c r="L45" s="328"/>
      <c r="N45" s="331"/>
      <c r="O45" s="331"/>
      <c r="Q45" s="328"/>
      <c r="R45" s="328"/>
      <c r="S45" s="331"/>
      <c r="U45" s="331"/>
    </row>
    <row r="46" spans="1:21" s="329" customFormat="1" ht="17.100000000000001" customHeight="1">
      <c r="A46" s="325" t="s">
        <v>299</v>
      </c>
      <c r="B46" s="326">
        <v>1</v>
      </c>
      <c r="C46" s="325" t="s">
        <v>681</v>
      </c>
      <c r="D46" s="327">
        <v>1000</v>
      </c>
      <c r="E46" s="327">
        <v>3553</v>
      </c>
      <c r="F46" s="327">
        <v>1608</v>
      </c>
      <c r="G46" s="327">
        <v>4161</v>
      </c>
      <c r="H46" s="327">
        <v>1200</v>
      </c>
      <c r="I46" s="327">
        <v>4264</v>
      </c>
      <c r="J46" s="327">
        <v>1930</v>
      </c>
      <c r="K46" s="327">
        <v>4993</v>
      </c>
      <c r="L46" s="328"/>
      <c r="N46" s="331"/>
      <c r="O46" s="331"/>
      <c r="Q46" s="328"/>
      <c r="R46" s="328"/>
      <c r="S46" s="331"/>
      <c r="U46" s="331"/>
    </row>
    <row r="47" spans="1:21" s="329" customFormat="1" ht="17.100000000000001" customHeight="1">
      <c r="A47" s="325" t="s">
        <v>300</v>
      </c>
      <c r="B47" s="326">
        <v>1</v>
      </c>
      <c r="C47" s="325" t="s">
        <v>681</v>
      </c>
      <c r="D47" s="327">
        <v>1000</v>
      </c>
      <c r="E47" s="327">
        <v>3553</v>
      </c>
      <c r="F47" s="327">
        <v>1608</v>
      </c>
      <c r="G47" s="327">
        <v>4161</v>
      </c>
      <c r="H47" s="327">
        <v>1200</v>
      </c>
      <c r="I47" s="327">
        <v>4264</v>
      </c>
      <c r="J47" s="327">
        <v>1930</v>
      </c>
      <c r="K47" s="327">
        <v>4993</v>
      </c>
      <c r="L47" s="328"/>
      <c r="N47" s="331"/>
      <c r="O47" s="331"/>
      <c r="Q47" s="328"/>
      <c r="R47" s="328"/>
      <c r="S47" s="331"/>
      <c r="U47" s="331"/>
    </row>
    <row r="48" spans="1:21" s="329" customFormat="1" ht="17.100000000000001" customHeight="1">
      <c r="A48" s="325" t="s">
        <v>301</v>
      </c>
      <c r="B48" s="326">
        <v>1</v>
      </c>
      <c r="C48" s="325" t="s">
        <v>681</v>
      </c>
      <c r="D48" s="327">
        <v>1000</v>
      </c>
      <c r="E48" s="327">
        <v>3553</v>
      </c>
      <c r="F48" s="327">
        <v>1608</v>
      </c>
      <c r="G48" s="327">
        <v>4161</v>
      </c>
      <c r="H48" s="327">
        <v>1200</v>
      </c>
      <c r="I48" s="327">
        <v>4264</v>
      </c>
      <c r="J48" s="327">
        <v>1930</v>
      </c>
      <c r="K48" s="327">
        <v>4993</v>
      </c>
      <c r="L48" s="328"/>
      <c r="N48" s="331"/>
      <c r="O48" s="331"/>
      <c r="Q48" s="328"/>
      <c r="R48" s="328"/>
      <c r="S48" s="331"/>
      <c r="U48" s="331"/>
    </row>
    <row r="49" spans="1:204" s="329" customFormat="1" ht="6" customHeight="1">
      <c r="A49" s="332"/>
      <c r="B49" s="332"/>
      <c r="C49" s="332"/>
      <c r="D49" s="333"/>
      <c r="E49" s="333"/>
      <c r="F49" s="333"/>
      <c r="G49" s="333"/>
      <c r="H49" s="333"/>
      <c r="I49" s="333"/>
      <c r="J49" s="333"/>
      <c r="K49" s="333"/>
      <c r="L49" s="328"/>
    </row>
    <row r="50" spans="1:204" s="125" customFormat="1" ht="16.5" customHeight="1">
      <c r="A50" s="170">
        <v>1</v>
      </c>
      <c r="B50" s="171" t="s">
        <v>215</v>
      </c>
      <c r="C50" s="172"/>
      <c r="D50" s="124"/>
      <c r="E50" s="124"/>
      <c r="F50" s="124"/>
      <c r="G50" s="124"/>
      <c r="H50" s="124"/>
      <c r="I50" s="124"/>
      <c r="J50" s="124"/>
      <c r="K50" s="124"/>
    </row>
    <row r="51" spans="1:204" s="125" customFormat="1" ht="17.25" customHeight="1">
      <c r="A51" s="174"/>
      <c r="B51" s="171"/>
      <c r="C51" s="172"/>
      <c r="D51" s="124"/>
      <c r="E51" s="235"/>
      <c r="F51" s="235"/>
      <c r="G51" s="235"/>
      <c r="H51" s="235"/>
      <c r="I51" s="65" t="s">
        <v>123</v>
      </c>
      <c r="J51" s="124"/>
      <c r="K51" s="124"/>
    </row>
    <row r="52" spans="1:204" s="334" customFormat="1"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20"/>
      <c r="AH52" s="320"/>
      <c r="AI52" s="320"/>
      <c r="AJ52" s="320"/>
      <c r="AK52" s="320"/>
      <c r="AL52" s="320"/>
      <c r="AM52" s="320"/>
      <c r="AN52" s="320"/>
      <c r="AO52" s="320"/>
      <c r="AP52" s="320"/>
      <c r="AQ52" s="320"/>
      <c r="AR52" s="320"/>
      <c r="AS52" s="320"/>
      <c r="AT52" s="320"/>
      <c r="AU52" s="320"/>
      <c r="AV52" s="320"/>
      <c r="AW52" s="320"/>
      <c r="AX52" s="320"/>
      <c r="AY52" s="320"/>
      <c r="AZ52" s="320"/>
      <c r="BA52" s="320"/>
      <c r="BB52" s="320"/>
      <c r="BC52" s="320"/>
      <c r="BD52" s="320"/>
      <c r="BE52" s="320"/>
      <c r="BF52" s="320"/>
      <c r="BG52" s="320"/>
      <c r="BH52" s="320"/>
      <c r="BI52" s="320"/>
      <c r="BJ52" s="320"/>
      <c r="BK52" s="320"/>
      <c r="BL52" s="320"/>
      <c r="BM52" s="320"/>
      <c r="BN52" s="320"/>
      <c r="BO52" s="320"/>
      <c r="BP52" s="320"/>
      <c r="BQ52" s="320"/>
      <c r="BR52" s="320"/>
      <c r="BS52" s="320"/>
      <c r="BT52" s="320"/>
      <c r="BU52" s="320"/>
      <c r="BV52" s="320"/>
      <c r="BW52" s="320"/>
      <c r="BX52" s="320"/>
      <c r="BY52" s="320"/>
      <c r="BZ52" s="320"/>
      <c r="CA52" s="320"/>
      <c r="CB52" s="320"/>
      <c r="CC52" s="320"/>
      <c r="CD52" s="320"/>
      <c r="CE52" s="320"/>
      <c r="CF52" s="320"/>
      <c r="CG52" s="320"/>
      <c r="CH52" s="320"/>
      <c r="CI52" s="320"/>
      <c r="CJ52" s="320"/>
      <c r="CK52" s="320"/>
      <c r="CL52" s="320"/>
      <c r="CM52" s="320"/>
      <c r="CN52" s="320"/>
      <c r="CO52" s="320"/>
      <c r="CP52" s="320"/>
      <c r="CQ52" s="320"/>
      <c r="CR52" s="320"/>
      <c r="CS52" s="320"/>
      <c r="CT52" s="320"/>
      <c r="CU52" s="320"/>
      <c r="CV52" s="320"/>
      <c r="CW52" s="320"/>
      <c r="CX52" s="320"/>
      <c r="CY52" s="320"/>
      <c r="CZ52" s="320"/>
      <c r="DA52" s="320"/>
      <c r="DB52" s="320"/>
      <c r="DC52" s="320"/>
      <c r="DD52" s="320"/>
      <c r="DE52" s="320"/>
      <c r="DF52" s="320"/>
      <c r="DG52" s="320"/>
      <c r="DH52" s="320"/>
      <c r="DI52" s="320"/>
      <c r="DJ52" s="320"/>
      <c r="DK52" s="320"/>
      <c r="DL52" s="320"/>
      <c r="DM52" s="320"/>
      <c r="DN52" s="320"/>
      <c r="DO52" s="320"/>
      <c r="DP52" s="320"/>
      <c r="DQ52" s="320"/>
      <c r="DR52" s="320"/>
      <c r="DS52" s="320"/>
      <c r="DT52" s="320"/>
      <c r="DU52" s="320"/>
      <c r="DV52" s="320"/>
      <c r="DW52" s="320"/>
      <c r="DX52" s="320"/>
      <c r="DY52" s="320"/>
      <c r="DZ52" s="320"/>
      <c r="EA52" s="320"/>
      <c r="EB52" s="320"/>
      <c r="EC52" s="320"/>
      <c r="ED52" s="320"/>
      <c r="EE52" s="320"/>
      <c r="EF52" s="320"/>
      <c r="EG52" s="320"/>
      <c r="EH52" s="320"/>
      <c r="EI52" s="320"/>
      <c r="EJ52" s="320"/>
      <c r="EK52" s="320"/>
      <c r="EL52" s="320"/>
      <c r="EM52" s="320"/>
      <c r="EN52" s="320"/>
      <c r="EO52" s="320"/>
      <c r="EP52" s="320"/>
      <c r="EQ52" s="320"/>
      <c r="ER52" s="320"/>
      <c r="ES52" s="320"/>
      <c r="ET52" s="320"/>
      <c r="EU52" s="320"/>
      <c r="EV52" s="320"/>
      <c r="EW52" s="320"/>
      <c r="EX52" s="320"/>
      <c r="EY52" s="320"/>
      <c r="EZ52" s="320"/>
      <c r="FA52" s="320"/>
      <c r="FB52" s="320"/>
      <c r="FC52" s="320"/>
      <c r="FD52" s="320"/>
      <c r="FE52" s="320"/>
      <c r="FF52" s="320"/>
      <c r="FG52" s="320"/>
      <c r="FH52" s="320"/>
      <c r="FI52" s="320"/>
      <c r="FJ52" s="320"/>
      <c r="FK52" s="320"/>
      <c r="FL52" s="320"/>
      <c r="FM52" s="320"/>
      <c r="FN52" s="320"/>
      <c r="FO52" s="320"/>
      <c r="FP52" s="320"/>
      <c r="FQ52" s="320"/>
      <c r="FR52" s="320"/>
      <c r="FS52" s="320"/>
      <c r="FT52" s="320"/>
      <c r="FU52" s="320"/>
      <c r="FV52" s="320"/>
      <c r="FW52" s="320"/>
      <c r="FX52" s="320"/>
      <c r="FY52" s="320"/>
      <c r="FZ52" s="320"/>
      <c r="GA52" s="320"/>
      <c r="GB52" s="320"/>
      <c r="GC52" s="320"/>
      <c r="GD52" s="320"/>
      <c r="GE52" s="320"/>
      <c r="GF52" s="320"/>
      <c r="GG52" s="320"/>
      <c r="GH52" s="320"/>
      <c r="GI52" s="320"/>
      <c r="GJ52" s="320"/>
      <c r="GK52" s="320"/>
      <c r="GL52" s="320"/>
      <c r="GM52" s="320"/>
      <c r="GN52" s="320"/>
      <c r="GO52" s="320"/>
      <c r="GP52" s="320"/>
      <c r="GQ52" s="320"/>
      <c r="GR52" s="320"/>
      <c r="GS52" s="320"/>
      <c r="GT52" s="320"/>
      <c r="GU52" s="320"/>
      <c r="GV52" s="320"/>
    </row>
  </sheetData>
  <mergeCells count="12">
    <mergeCell ref="H14:I14"/>
    <mergeCell ref="J14:K14"/>
    <mergeCell ref="A7:K7"/>
    <mergeCell ref="A9:K9"/>
    <mergeCell ref="A11:L11"/>
    <mergeCell ref="A13:A15"/>
    <mergeCell ref="B13:B15"/>
    <mergeCell ref="C13:C15"/>
    <mergeCell ref="D13:G13"/>
    <mergeCell ref="H13:K13"/>
    <mergeCell ref="D14:E14"/>
    <mergeCell ref="F14:G14"/>
  </mergeCells>
  <printOptions horizontalCentered="1"/>
  <pageMargins left="1.1811023622047245" right="0.39370078740157483" top="0.78740157480314965" bottom="0.59055118110236227" header="0.39370078740157483" footer="0.31496062992125984"/>
  <pageSetup paperSize="9" scale="51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D1142"/>
  <sheetViews>
    <sheetView tabSelected="1" zoomScale="75" zoomScaleNormal="75" workbookViewId="0">
      <pane ySplit="15" topLeftCell="A55" activePane="bottomLeft" state="frozen"/>
      <selection activeCell="H3" sqref="H1:H3"/>
      <selection pane="bottomLeft" activeCell="H62" sqref="H62"/>
    </sheetView>
  </sheetViews>
  <sheetFormatPr defaultColWidth="8.625" defaultRowHeight="18.75"/>
  <cols>
    <col min="1" max="1" width="7.5" style="124" customWidth="1"/>
    <col min="2" max="2" width="26.5" style="124" customWidth="1"/>
    <col min="3" max="3" width="12.625" style="124" customWidth="1"/>
    <col min="4" max="4" width="38.125" style="124" customWidth="1"/>
    <col min="5" max="5" width="5.5" style="135" customWidth="1"/>
    <col min="6" max="6" width="26.5" style="124" customWidth="1"/>
    <col min="7" max="7" width="11.625" style="125" customWidth="1"/>
    <col min="8" max="8" width="16.125" style="125" customWidth="1"/>
    <col min="9" max="9" width="11.625" style="125" customWidth="1"/>
    <col min="10" max="10" width="0.75" style="245" customWidth="1"/>
    <col min="11" max="238" width="24.25" style="125" customWidth="1"/>
    <col min="239" max="16384" width="8.625" style="94"/>
  </cols>
  <sheetData>
    <row r="1" spans="1:238" s="6" customFormat="1" ht="18">
      <c r="I1" s="11" t="s">
        <v>682</v>
      </c>
    </row>
    <row r="2" spans="1:238" s="6" customFormat="1" ht="18">
      <c r="I2" s="12" t="s">
        <v>92</v>
      </c>
    </row>
    <row r="3" spans="1:238" s="6" customFormat="1" ht="18">
      <c r="I3" s="13" t="s">
        <v>186</v>
      </c>
    </row>
    <row r="4" spans="1:238" s="239" customFormat="1">
      <c r="A4" s="237"/>
      <c r="B4" s="237"/>
      <c r="C4" s="237"/>
      <c r="D4" s="237"/>
      <c r="E4" s="237"/>
      <c r="F4" s="237"/>
      <c r="G4" s="237"/>
      <c r="H4" s="237"/>
      <c r="I4" s="141" t="s">
        <v>675</v>
      </c>
      <c r="J4" s="238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7"/>
      <c r="BP4" s="237"/>
      <c r="BQ4" s="237"/>
      <c r="BR4" s="237"/>
      <c r="BS4" s="237"/>
      <c r="BT4" s="237"/>
      <c r="BU4" s="237"/>
      <c r="BV4" s="237"/>
      <c r="BW4" s="237"/>
      <c r="BX4" s="237"/>
      <c r="BY4" s="237"/>
      <c r="BZ4" s="237"/>
      <c r="CA4" s="237"/>
      <c r="CB4" s="237"/>
      <c r="CC4" s="237"/>
      <c r="CD4" s="237"/>
      <c r="CE4" s="237"/>
      <c r="CF4" s="237"/>
      <c r="CG4" s="237"/>
      <c r="CH4" s="237"/>
      <c r="CI4" s="237"/>
      <c r="CJ4" s="237"/>
      <c r="CK4" s="237"/>
      <c r="CL4" s="237"/>
      <c r="CM4" s="237"/>
      <c r="CN4" s="237"/>
      <c r="CO4" s="237"/>
      <c r="CP4" s="237"/>
      <c r="CQ4" s="237"/>
      <c r="CR4" s="237"/>
      <c r="CS4" s="237"/>
      <c r="CT4" s="237"/>
      <c r="CU4" s="237"/>
      <c r="CV4" s="237"/>
      <c r="CW4" s="237"/>
      <c r="CX4" s="237"/>
      <c r="CY4" s="237"/>
      <c r="CZ4" s="237"/>
      <c r="DA4" s="237"/>
      <c r="DB4" s="237"/>
      <c r="DC4" s="237"/>
      <c r="DD4" s="237"/>
      <c r="DE4" s="237"/>
      <c r="DF4" s="237"/>
      <c r="DG4" s="237"/>
      <c r="DH4" s="237"/>
      <c r="DI4" s="237"/>
      <c r="DJ4" s="237"/>
      <c r="DK4" s="237"/>
      <c r="DL4" s="237"/>
      <c r="DM4" s="237"/>
      <c r="DN4" s="237"/>
      <c r="DO4" s="237"/>
      <c r="DP4" s="237"/>
      <c r="DQ4" s="237"/>
      <c r="DR4" s="237"/>
      <c r="DS4" s="237"/>
      <c r="DT4" s="237"/>
      <c r="DU4" s="237"/>
      <c r="DV4" s="237"/>
      <c r="DW4" s="237"/>
      <c r="DX4" s="237"/>
      <c r="DY4" s="237"/>
      <c r="DZ4" s="237"/>
      <c r="EA4" s="237"/>
      <c r="EB4" s="237"/>
      <c r="EC4" s="237"/>
      <c r="ED4" s="237"/>
      <c r="EE4" s="237"/>
      <c r="EF4" s="237"/>
      <c r="EG4" s="237"/>
      <c r="EH4" s="237"/>
      <c r="EI4" s="237"/>
      <c r="EJ4" s="237"/>
      <c r="EK4" s="237"/>
      <c r="EL4" s="237"/>
      <c r="EM4" s="237"/>
      <c r="EN4" s="237"/>
      <c r="EO4" s="237"/>
      <c r="EP4" s="237"/>
      <c r="EQ4" s="237"/>
      <c r="ER4" s="237"/>
      <c r="ES4" s="237"/>
      <c r="ET4" s="237"/>
      <c r="EU4" s="237"/>
      <c r="EV4" s="237"/>
      <c r="EW4" s="237"/>
      <c r="EX4" s="237"/>
      <c r="EY4" s="237"/>
      <c r="EZ4" s="237"/>
      <c r="FA4" s="237"/>
      <c r="FB4" s="237"/>
      <c r="FC4" s="237"/>
      <c r="FD4" s="237"/>
      <c r="FE4" s="237"/>
      <c r="FF4" s="237"/>
      <c r="FG4" s="237"/>
      <c r="FH4" s="237"/>
      <c r="FI4" s="237"/>
      <c r="FJ4" s="237"/>
      <c r="FK4" s="237"/>
      <c r="FL4" s="237"/>
      <c r="FM4" s="237"/>
      <c r="FN4" s="237"/>
      <c r="FO4" s="237"/>
      <c r="FP4" s="237"/>
      <c r="FQ4" s="237"/>
      <c r="FR4" s="237"/>
      <c r="FS4" s="237"/>
      <c r="FT4" s="237"/>
      <c r="FU4" s="237"/>
      <c r="FV4" s="237"/>
      <c r="FW4" s="237"/>
      <c r="FX4" s="237"/>
      <c r="FY4" s="237"/>
      <c r="FZ4" s="237"/>
      <c r="GA4" s="237"/>
      <c r="GB4" s="237"/>
      <c r="GC4" s="237"/>
      <c r="GD4" s="237"/>
      <c r="GE4" s="237"/>
      <c r="GF4" s="237"/>
      <c r="GG4" s="237"/>
      <c r="GH4" s="237"/>
      <c r="GI4" s="237"/>
      <c r="GJ4" s="237"/>
      <c r="GK4" s="237"/>
      <c r="GL4" s="237"/>
      <c r="GM4" s="237"/>
      <c r="GN4" s="237"/>
      <c r="GO4" s="237"/>
      <c r="GP4" s="237"/>
      <c r="GQ4" s="237"/>
      <c r="GR4" s="237"/>
      <c r="GS4" s="237"/>
      <c r="GT4" s="237"/>
      <c r="GU4" s="237"/>
      <c r="GV4" s="237"/>
      <c r="GW4" s="237"/>
      <c r="GX4" s="237"/>
      <c r="GY4" s="237"/>
      <c r="GZ4" s="237"/>
      <c r="HA4" s="237"/>
      <c r="HB4" s="237"/>
      <c r="HC4" s="237"/>
      <c r="HD4" s="237"/>
      <c r="HE4" s="237"/>
      <c r="HF4" s="237"/>
      <c r="HG4" s="237"/>
      <c r="HH4" s="237"/>
      <c r="HI4" s="237"/>
      <c r="HJ4" s="237"/>
      <c r="HK4" s="237"/>
      <c r="HL4" s="237"/>
      <c r="HM4" s="237"/>
      <c r="HN4" s="237"/>
      <c r="HO4" s="237"/>
      <c r="HP4" s="237"/>
      <c r="HQ4" s="237"/>
      <c r="HR4" s="237"/>
      <c r="HS4" s="237"/>
      <c r="HT4" s="237"/>
      <c r="HU4" s="237"/>
      <c r="HV4" s="237"/>
      <c r="HW4" s="237"/>
      <c r="HX4" s="237"/>
      <c r="HY4" s="237"/>
      <c r="HZ4" s="237"/>
      <c r="IA4" s="237"/>
      <c r="IB4" s="237"/>
      <c r="IC4" s="237"/>
      <c r="ID4" s="237"/>
    </row>
    <row r="5" spans="1:238" s="239" customFormat="1">
      <c r="A5" s="237"/>
      <c r="B5" s="237"/>
      <c r="C5" s="237"/>
      <c r="D5" s="237"/>
      <c r="E5" s="237"/>
      <c r="F5" s="237"/>
      <c r="G5" s="237"/>
      <c r="H5" s="237"/>
      <c r="I5" s="240" t="s">
        <v>0</v>
      </c>
      <c r="J5" s="238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237"/>
      <c r="BH5" s="237"/>
      <c r="BI5" s="237"/>
      <c r="BJ5" s="237"/>
      <c r="BK5" s="237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7"/>
      <c r="CH5" s="237"/>
      <c r="CI5" s="237"/>
      <c r="CJ5" s="237"/>
      <c r="CK5" s="237"/>
      <c r="CL5" s="237"/>
      <c r="CM5" s="237"/>
      <c r="CN5" s="237"/>
      <c r="CO5" s="237"/>
      <c r="CP5" s="237"/>
      <c r="CQ5" s="237"/>
      <c r="CR5" s="237"/>
      <c r="CS5" s="237"/>
      <c r="CT5" s="237"/>
      <c r="CU5" s="237"/>
      <c r="CV5" s="237"/>
      <c r="CW5" s="237"/>
      <c r="CX5" s="237"/>
      <c r="CY5" s="237"/>
      <c r="CZ5" s="237"/>
      <c r="DA5" s="237"/>
      <c r="DB5" s="237"/>
      <c r="DC5" s="237"/>
      <c r="DD5" s="237"/>
      <c r="DE5" s="237"/>
      <c r="DF5" s="237"/>
      <c r="DG5" s="237"/>
      <c r="DH5" s="237"/>
      <c r="DI5" s="237"/>
      <c r="DJ5" s="237"/>
      <c r="DK5" s="237"/>
      <c r="DL5" s="237"/>
      <c r="DM5" s="237"/>
      <c r="DN5" s="237"/>
      <c r="DO5" s="237"/>
      <c r="DP5" s="237"/>
      <c r="DQ5" s="237"/>
      <c r="DR5" s="237"/>
      <c r="DS5" s="237"/>
      <c r="DT5" s="237"/>
      <c r="DU5" s="237"/>
      <c r="DV5" s="237"/>
      <c r="DW5" s="237"/>
      <c r="DX5" s="237"/>
      <c r="DY5" s="237"/>
      <c r="DZ5" s="237"/>
      <c r="EA5" s="237"/>
      <c r="EB5" s="237"/>
      <c r="EC5" s="237"/>
      <c r="ED5" s="237"/>
      <c r="EE5" s="237"/>
      <c r="EF5" s="237"/>
      <c r="EG5" s="237"/>
      <c r="EH5" s="237"/>
      <c r="EI5" s="237"/>
      <c r="EJ5" s="237"/>
      <c r="EK5" s="237"/>
      <c r="EL5" s="237"/>
      <c r="EM5" s="237"/>
      <c r="EN5" s="237"/>
      <c r="EO5" s="237"/>
      <c r="EP5" s="237"/>
      <c r="EQ5" s="237"/>
      <c r="ER5" s="237"/>
      <c r="ES5" s="237"/>
      <c r="ET5" s="237"/>
      <c r="EU5" s="237"/>
      <c r="EV5" s="237"/>
      <c r="EW5" s="237"/>
      <c r="EX5" s="237"/>
      <c r="EY5" s="237"/>
      <c r="EZ5" s="237"/>
      <c r="FA5" s="237"/>
      <c r="FB5" s="237"/>
      <c r="FC5" s="237"/>
      <c r="FD5" s="237"/>
      <c r="FE5" s="237"/>
      <c r="FF5" s="237"/>
      <c r="FG5" s="237"/>
      <c r="FH5" s="237"/>
      <c r="FI5" s="237"/>
      <c r="FJ5" s="237"/>
      <c r="FK5" s="237"/>
      <c r="FL5" s="237"/>
      <c r="FM5" s="237"/>
      <c r="FN5" s="237"/>
      <c r="FO5" s="237"/>
      <c r="FP5" s="237"/>
      <c r="FQ5" s="237"/>
      <c r="FR5" s="237"/>
      <c r="FS5" s="237"/>
      <c r="FT5" s="237"/>
      <c r="FU5" s="237"/>
      <c r="FV5" s="237"/>
      <c r="FW5" s="237"/>
      <c r="FX5" s="237"/>
      <c r="FY5" s="237"/>
      <c r="FZ5" s="237"/>
      <c r="GA5" s="237"/>
      <c r="GB5" s="237"/>
      <c r="GC5" s="237"/>
      <c r="GD5" s="237"/>
      <c r="GE5" s="237"/>
      <c r="GF5" s="237"/>
      <c r="GG5" s="237"/>
      <c r="GH5" s="237"/>
      <c r="GI5" s="237"/>
      <c r="GJ5" s="237"/>
      <c r="GK5" s="237"/>
      <c r="GL5" s="237"/>
      <c r="GM5" s="237"/>
      <c r="GN5" s="237"/>
      <c r="GO5" s="237"/>
      <c r="GP5" s="237"/>
      <c r="GQ5" s="237"/>
      <c r="GR5" s="237"/>
      <c r="GS5" s="237"/>
      <c r="GT5" s="237"/>
      <c r="GU5" s="237"/>
      <c r="GV5" s="237"/>
      <c r="GW5" s="237"/>
      <c r="GX5" s="237"/>
      <c r="GY5" s="237"/>
      <c r="GZ5" s="237"/>
      <c r="HA5" s="237"/>
      <c r="HB5" s="237"/>
      <c r="HC5" s="237"/>
      <c r="HD5" s="237"/>
      <c r="HE5" s="237"/>
      <c r="HF5" s="237"/>
      <c r="HG5" s="237"/>
      <c r="HH5" s="237"/>
      <c r="HI5" s="237"/>
      <c r="HJ5" s="237"/>
      <c r="HK5" s="237"/>
      <c r="HL5" s="237"/>
      <c r="HM5" s="237"/>
      <c r="HN5" s="237"/>
      <c r="HO5" s="237"/>
      <c r="HP5" s="237"/>
      <c r="HQ5" s="237"/>
      <c r="HR5" s="237"/>
      <c r="HS5" s="237"/>
      <c r="HT5" s="237"/>
      <c r="HU5" s="237"/>
      <c r="HV5" s="237"/>
      <c r="HW5" s="237"/>
      <c r="HX5" s="237"/>
      <c r="HY5" s="237"/>
      <c r="HZ5" s="237"/>
      <c r="IA5" s="237"/>
      <c r="IB5" s="237"/>
      <c r="IC5" s="237"/>
      <c r="ID5" s="237"/>
    </row>
    <row r="6" spans="1:238" s="241" customFormat="1" ht="16.149999999999999" customHeight="1"/>
    <row r="7" spans="1:238" s="10" customFormat="1" ht="48.75" customHeight="1">
      <c r="A7" s="377" t="s">
        <v>677</v>
      </c>
      <c r="B7" s="377"/>
      <c r="C7" s="377"/>
      <c r="D7" s="377"/>
      <c r="E7" s="377"/>
      <c r="F7" s="377"/>
      <c r="G7" s="377"/>
      <c r="H7" s="377"/>
      <c r="I7" s="377"/>
      <c r="J7" s="242"/>
    </row>
    <row r="8" spans="1:238" s="10" customFormat="1" ht="6.75" customHeight="1">
      <c r="A8" s="187"/>
      <c r="B8" s="187"/>
      <c r="C8" s="187"/>
      <c r="D8" s="187"/>
      <c r="E8" s="187"/>
      <c r="F8" s="187"/>
      <c r="G8" s="187"/>
      <c r="H8" s="187"/>
      <c r="I8" s="187"/>
      <c r="J8" s="242"/>
    </row>
    <row r="9" spans="1:238" s="10" customFormat="1" ht="23.25" customHeight="1">
      <c r="A9" s="350" t="s">
        <v>435</v>
      </c>
      <c r="B9" s="350"/>
      <c r="C9" s="350"/>
      <c r="D9" s="350"/>
      <c r="E9" s="350"/>
      <c r="F9" s="350"/>
      <c r="G9" s="350"/>
      <c r="H9" s="350"/>
      <c r="I9" s="350"/>
      <c r="J9" s="242"/>
    </row>
    <row r="10" spans="1:238" s="22" customFormat="1" ht="5.25" customHeight="1"/>
    <row r="11" spans="1:238" s="10" customFormat="1" ht="42.75" customHeight="1">
      <c r="A11" s="364" t="s">
        <v>1</v>
      </c>
      <c r="B11" s="364"/>
      <c r="C11" s="364"/>
      <c r="D11" s="364"/>
      <c r="E11" s="364"/>
      <c r="F11" s="364"/>
      <c r="G11" s="364"/>
      <c r="H11" s="364"/>
      <c r="I11" s="364"/>
    </row>
    <row r="12" spans="1:238" s="243" customFormat="1" ht="6" customHeight="1">
      <c r="J12" s="244"/>
    </row>
    <row r="13" spans="1:238" ht="50.1" customHeight="1">
      <c r="A13" s="376" t="s">
        <v>191</v>
      </c>
      <c r="B13" s="376"/>
      <c r="C13" s="376" t="s">
        <v>192</v>
      </c>
      <c r="D13" s="376"/>
      <c r="E13" s="376" t="s">
        <v>193</v>
      </c>
      <c r="F13" s="376"/>
      <c r="G13" s="378" t="s">
        <v>436</v>
      </c>
      <c r="H13" s="378" t="s">
        <v>190</v>
      </c>
      <c r="I13" s="376" t="s">
        <v>437</v>
      </c>
    </row>
    <row r="14" spans="1:238" ht="50.1" customHeight="1">
      <c r="A14" s="104" t="s">
        <v>197</v>
      </c>
      <c r="B14" s="104" t="s">
        <v>5</v>
      </c>
      <c r="C14" s="104" t="s">
        <v>6</v>
      </c>
      <c r="D14" s="104" t="s">
        <v>5</v>
      </c>
      <c r="E14" s="104" t="s">
        <v>6</v>
      </c>
      <c r="F14" s="104" t="s">
        <v>5</v>
      </c>
      <c r="G14" s="378"/>
      <c r="H14" s="378"/>
      <c r="I14" s="376"/>
    </row>
    <row r="15" spans="1:238" s="248" customFormat="1" ht="13.5" customHeight="1">
      <c r="A15" s="246">
        <v>1</v>
      </c>
      <c r="B15" s="246" t="s">
        <v>121</v>
      </c>
      <c r="C15" s="246" t="s">
        <v>9</v>
      </c>
      <c r="D15" s="246" t="s">
        <v>10</v>
      </c>
      <c r="E15" s="246" t="s">
        <v>438</v>
      </c>
      <c r="F15" s="246" t="s">
        <v>11</v>
      </c>
      <c r="G15" s="246" t="s">
        <v>12</v>
      </c>
      <c r="H15" s="246" t="s">
        <v>439</v>
      </c>
      <c r="I15" s="246" t="s">
        <v>13</v>
      </c>
      <c r="J15" s="247"/>
    </row>
    <row r="16" spans="1:238" s="253" customFormat="1" ht="23.25" customHeight="1">
      <c r="A16" s="311" t="s">
        <v>440</v>
      </c>
      <c r="B16" s="312"/>
      <c r="C16" s="312"/>
      <c r="D16" s="312"/>
      <c r="E16" s="312"/>
      <c r="F16" s="312"/>
      <c r="G16" s="312"/>
      <c r="H16" s="312"/>
      <c r="I16" s="312"/>
      <c r="J16" s="252"/>
    </row>
    <row r="17" spans="1:11" s="125" customFormat="1" ht="32.1" customHeight="1">
      <c r="A17" s="254">
        <v>76</v>
      </c>
      <c r="B17" s="255" t="s">
        <v>164</v>
      </c>
      <c r="C17" s="256" t="s">
        <v>441</v>
      </c>
      <c r="D17" s="255" t="s">
        <v>442</v>
      </c>
      <c r="E17" s="257" t="s">
        <v>443</v>
      </c>
      <c r="F17" s="258" t="s">
        <v>444</v>
      </c>
      <c r="G17" s="257" t="s">
        <v>198</v>
      </c>
      <c r="H17" s="257" t="s">
        <v>445</v>
      </c>
      <c r="I17" s="259">
        <v>975</v>
      </c>
      <c r="J17" s="260"/>
    </row>
    <row r="18" spans="1:11" s="125" customFormat="1" ht="32.1" customHeight="1">
      <c r="A18" s="254" t="s">
        <v>446</v>
      </c>
      <c r="B18" s="255" t="s">
        <v>447</v>
      </c>
      <c r="C18" s="256" t="s">
        <v>448</v>
      </c>
      <c r="D18" s="255" t="s">
        <v>449</v>
      </c>
      <c r="E18" s="257" t="s">
        <v>443</v>
      </c>
      <c r="F18" s="258" t="s">
        <v>444</v>
      </c>
      <c r="G18" s="257" t="s">
        <v>198</v>
      </c>
      <c r="H18" s="257" t="s">
        <v>400</v>
      </c>
      <c r="I18" s="259">
        <v>975</v>
      </c>
      <c r="J18" s="260"/>
      <c r="K18" s="261"/>
    </row>
    <row r="19" spans="1:11" s="264" customFormat="1" ht="32.1" customHeight="1">
      <c r="A19" s="254">
        <v>76</v>
      </c>
      <c r="B19" s="255" t="s">
        <v>164</v>
      </c>
      <c r="C19" s="256" t="s">
        <v>441</v>
      </c>
      <c r="D19" s="255" t="s">
        <v>442</v>
      </c>
      <c r="E19" s="257" t="s">
        <v>443</v>
      </c>
      <c r="F19" s="258" t="s">
        <v>444</v>
      </c>
      <c r="G19" s="257" t="s">
        <v>198</v>
      </c>
      <c r="H19" s="257" t="s">
        <v>450</v>
      </c>
      <c r="I19" s="259">
        <v>1583</v>
      </c>
      <c r="J19" s="262"/>
      <c r="K19" s="263"/>
    </row>
    <row r="20" spans="1:11" s="264" customFormat="1" ht="32.1" customHeight="1">
      <c r="A20" s="254" t="s">
        <v>446</v>
      </c>
      <c r="B20" s="255" t="s">
        <v>447</v>
      </c>
      <c r="C20" s="256" t="s">
        <v>448</v>
      </c>
      <c r="D20" s="255" t="s">
        <v>449</v>
      </c>
      <c r="E20" s="257" t="s">
        <v>443</v>
      </c>
      <c r="F20" s="258" t="s">
        <v>444</v>
      </c>
      <c r="G20" s="257" t="s">
        <v>198</v>
      </c>
      <c r="H20" s="257" t="s">
        <v>450</v>
      </c>
      <c r="I20" s="259">
        <v>1583</v>
      </c>
      <c r="J20" s="260"/>
    </row>
    <row r="21" spans="1:11" s="264" customFormat="1" ht="32.1" customHeight="1">
      <c r="A21" s="254">
        <v>206</v>
      </c>
      <c r="B21" s="255" t="s">
        <v>451</v>
      </c>
      <c r="C21" s="256" t="s">
        <v>441</v>
      </c>
      <c r="D21" s="255" t="s">
        <v>442</v>
      </c>
      <c r="E21" s="257" t="s">
        <v>443</v>
      </c>
      <c r="F21" s="258" t="s">
        <v>444</v>
      </c>
      <c r="G21" s="257" t="s">
        <v>198</v>
      </c>
      <c r="H21" s="257" t="s">
        <v>452</v>
      </c>
      <c r="I21" s="259">
        <v>975</v>
      </c>
      <c r="J21" s="262"/>
      <c r="K21" s="263"/>
    </row>
    <row r="22" spans="1:11" s="264" customFormat="1" ht="32.1" customHeight="1">
      <c r="A22" s="254">
        <v>206</v>
      </c>
      <c r="B22" s="255" t="s">
        <v>451</v>
      </c>
      <c r="C22" s="256" t="s">
        <v>448</v>
      </c>
      <c r="D22" s="255" t="s">
        <v>449</v>
      </c>
      <c r="E22" s="257" t="s">
        <v>443</v>
      </c>
      <c r="F22" s="258" t="s">
        <v>444</v>
      </c>
      <c r="G22" s="257" t="s">
        <v>198</v>
      </c>
      <c r="H22" s="257" t="s">
        <v>453</v>
      </c>
      <c r="I22" s="259">
        <v>975</v>
      </c>
      <c r="J22" s="260"/>
    </row>
    <row r="23" spans="1:11" s="253" customFormat="1" ht="23.25" customHeight="1">
      <c r="A23" s="311" t="s">
        <v>454</v>
      </c>
      <c r="B23" s="312"/>
      <c r="C23" s="312"/>
      <c r="D23" s="312"/>
      <c r="E23" s="312"/>
      <c r="F23" s="312"/>
      <c r="G23" s="312"/>
      <c r="H23" s="312"/>
      <c r="I23" s="312"/>
      <c r="J23" s="252"/>
    </row>
    <row r="24" spans="1:11" s="126" customFormat="1" ht="32.1" customHeight="1">
      <c r="A24" s="254" t="s">
        <v>121</v>
      </c>
      <c r="B24" s="265" t="s">
        <v>455</v>
      </c>
      <c r="C24" s="256" t="s">
        <v>456</v>
      </c>
      <c r="D24" s="255" t="s">
        <v>457</v>
      </c>
      <c r="E24" s="257" t="s">
        <v>458</v>
      </c>
      <c r="F24" s="258" t="s">
        <v>459</v>
      </c>
      <c r="G24" s="257" t="s">
        <v>198</v>
      </c>
      <c r="H24" s="257" t="s">
        <v>460</v>
      </c>
      <c r="I24" s="259">
        <v>883</v>
      </c>
      <c r="J24" s="266"/>
    </row>
    <row r="25" spans="1:11" s="126" customFormat="1" ht="32.1" customHeight="1">
      <c r="A25" s="254" t="s">
        <v>121</v>
      </c>
      <c r="B25" s="265" t="s">
        <v>455</v>
      </c>
      <c r="C25" s="256" t="s">
        <v>456</v>
      </c>
      <c r="D25" s="255" t="s">
        <v>457</v>
      </c>
      <c r="E25" s="257" t="s">
        <v>458</v>
      </c>
      <c r="F25" s="258" t="s">
        <v>459</v>
      </c>
      <c r="G25" s="257" t="s">
        <v>198</v>
      </c>
      <c r="H25" s="257" t="s">
        <v>450</v>
      </c>
      <c r="I25" s="259">
        <v>927</v>
      </c>
      <c r="J25" s="266"/>
    </row>
    <row r="26" spans="1:11" s="267" customFormat="1" ht="32.1" customHeight="1">
      <c r="A26" s="254" t="s">
        <v>461</v>
      </c>
      <c r="B26" s="265" t="s">
        <v>462</v>
      </c>
      <c r="C26" s="256" t="s">
        <v>463</v>
      </c>
      <c r="D26" s="255" t="s">
        <v>464</v>
      </c>
      <c r="E26" s="257" t="s">
        <v>458</v>
      </c>
      <c r="F26" s="258" t="s">
        <v>459</v>
      </c>
      <c r="G26" s="257" t="s">
        <v>198</v>
      </c>
      <c r="H26" s="257" t="s">
        <v>465</v>
      </c>
      <c r="I26" s="259">
        <v>784</v>
      </c>
      <c r="J26" s="266"/>
    </row>
    <row r="27" spans="1:11" s="267" customFormat="1" ht="32.1" customHeight="1">
      <c r="A27" s="254" t="s">
        <v>461</v>
      </c>
      <c r="B27" s="265" t="s">
        <v>462</v>
      </c>
      <c r="C27" s="256" t="s">
        <v>463</v>
      </c>
      <c r="D27" s="255" t="s">
        <v>464</v>
      </c>
      <c r="E27" s="257" t="s">
        <v>458</v>
      </c>
      <c r="F27" s="258" t="s">
        <v>459</v>
      </c>
      <c r="G27" s="257" t="s">
        <v>198</v>
      </c>
      <c r="H27" s="257" t="s">
        <v>450</v>
      </c>
      <c r="I27" s="259">
        <v>823</v>
      </c>
      <c r="J27" s="266"/>
    </row>
    <row r="28" spans="1:11" s="267" customFormat="1" ht="32.1" customHeight="1">
      <c r="A28" s="254" t="s">
        <v>466</v>
      </c>
      <c r="B28" s="265" t="s">
        <v>467</v>
      </c>
      <c r="C28" s="256" t="s">
        <v>468</v>
      </c>
      <c r="D28" s="255" t="s">
        <v>469</v>
      </c>
      <c r="E28" s="257" t="s">
        <v>458</v>
      </c>
      <c r="F28" s="258" t="s">
        <v>459</v>
      </c>
      <c r="G28" s="257" t="s">
        <v>198</v>
      </c>
      <c r="H28" s="257" t="s">
        <v>470</v>
      </c>
      <c r="I28" s="259">
        <v>797</v>
      </c>
      <c r="J28" s="266"/>
    </row>
    <row r="29" spans="1:11" s="267" customFormat="1" ht="32.1" customHeight="1">
      <c r="A29" s="254" t="s">
        <v>466</v>
      </c>
      <c r="B29" s="265" t="s">
        <v>467</v>
      </c>
      <c r="C29" s="256" t="s">
        <v>468</v>
      </c>
      <c r="D29" s="255" t="s">
        <v>469</v>
      </c>
      <c r="E29" s="257" t="s">
        <v>458</v>
      </c>
      <c r="F29" s="258" t="s">
        <v>459</v>
      </c>
      <c r="G29" s="257" t="s">
        <v>198</v>
      </c>
      <c r="H29" s="257" t="s">
        <v>450</v>
      </c>
      <c r="I29" s="259">
        <v>837</v>
      </c>
      <c r="J29" s="266"/>
    </row>
    <row r="30" spans="1:11" s="267" customFormat="1" ht="32.1" customHeight="1">
      <c r="A30" s="254" t="s">
        <v>471</v>
      </c>
      <c r="B30" s="265" t="s">
        <v>472</v>
      </c>
      <c r="C30" s="256" t="s">
        <v>473</v>
      </c>
      <c r="D30" s="255" t="s">
        <v>474</v>
      </c>
      <c r="E30" s="257" t="s">
        <v>458</v>
      </c>
      <c r="F30" s="258" t="s">
        <v>459</v>
      </c>
      <c r="G30" s="257" t="s">
        <v>198</v>
      </c>
      <c r="H30" s="257" t="s">
        <v>470</v>
      </c>
      <c r="I30" s="259">
        <v>828</v>
      </c>
      <c r="J30" s="266"/>
    </row>
    <row r="31" spans="1:11" s="267" customFormat="1" ht="32.1" customHeight="1">
      <c r="A31" s="254" t="s">
        <v>471</v>
      </c>
      <c r="B31" s="265" t="s">
        <v>472</v>
      </c>
      <c r="C31" s="256" t="s">
        <v>473</v>
      </c>
      <c r="D31" s="255" t="s">
        <v>474</v>
      </c>
      <c r="E31" s="257" t="s">
        <v>458</v>
      </c>
      <c r="F31" s="258" t="s">
        <v>459</v>
      </c>
      <c r="G31" s="257" t="s">
        <v>198</v>
      </c>
      <c r="H31" s="257" t="s">
        <v>450</v>
      </c>
      <c r="I31" s="259">
        <v>869</v>
      </c>
      <c r="J31" s="266"/>
    </row>
    <row r="32" spans="1:11" s="267" customFormat="1" ht="32.1" customHeight="1">
      <c r="A32" s="254" t="s">
        <v>475</v>
      </c>
      <c r="B32" s="265" t="s">
        <v>476</v>
      </c>
      <c r="C32" s="256" t="s">
        <v>477</v>
      </c>
      <c r="D32" s="255" t="s">
        <v>478</v>
      </c>
      <c r="E32" s="257" t="s">
        <v>458</v>
      </c>
      <c r="F32" s="258" t="s">
        <v>459</v>
      </c>
      <c r="G32" s="257" t="s">
        <v>198</v>
      </c>
      <c r="H32" s="257" t="s">
        <v>470</v>
      </c>
      <c r="I32" s="259">
        <v>787</v>
      </c>
      <c r="J32" s="268"/>
    </row>
    <row r="33" spans="1:10" s="267" customFormat="1" ht="32.1" customHeight="1">
      <c r="A33" s="254" t="s">
        <v>475</v>
      </c>
      <c r="B33" s="265" t="s">
        <v>476</v>
      </c>
      <c r="C33" s="256" t="s">
        <v>477</v>
      </c>
      <c r="D33" s="255" t="s">
        <v>478</v>
      </c>
      <c r="E33" s="257" t="s">
        <v>458</v>
      </c>
      <c r="F33" s="258" t="s">
        <v>459</v>
      </c>
      <c r="G33" s="257" t="s">
        <v>198</v>
      </c>
      <c r="H33" s="257" t="s">
        <v>450</v>
      </c>
      <c r="I33" s="259">
        <v>826</v>
      </c>
      <c r="J33" s="268"/>
    </row>
    <row r="34" spans="1:10" s="267" customFormat="1" ht="32.1" customHeight="1">
      <c r="A34" s="254">
        <v>84</v>
      </c>
      <c r="B34" s="265" t="s">
        <v>479</v>
      </c>
      <c r="C34" s="256" t="s">
        <v>480</v>
      </c>
      <c r="D34" s="255" t="s">
        <v>481</v>
      </c>
      <c r="E34" s="257" t="s">
        <v>458</v>
      </c>
      <c r="F34" s="258" t="s">
        <v>459</v>
      </c>
      <c r="G34" s="257" t="s">
        <v>198</v>
      </c>
      <c r="H34" s="257" t="s">
        <v>470</v>
      </c>
      <c r="I34" s="259">
        <v>797</v>
      </c>
      <c r="J34" s="269"/>
    </row>
    <row r="35" spans="1:10" s="267" customFormat="1" ht="32.1" customHeight="1">
      <c r="A35" s="254">
        <v>84</v>
      </c>
      <c r="B35" s="265" t="s">
        <v>479</v>
      </c>
      <c r="C35" s="256" t="s">
        <v>480</v>
      </c>
      <c r="D35" s="255" t="s">
        <v>481</v>
      </c>
      <c r="E35" s="257" t="s">
        <v>458</v>
      </c>
      <c r="F35" s="258" t="s">
        <v>459</v>
      </c>
      <c r="G35" s="257" t="s">
        <v>198</v>
      </c>
      <c r="H35" s="257" t="s">
        <v>450</v>
      </c>
      <c r="I35" s="259">
        <v>837</v>
      </c>
      <c r="J35" s="269"/>
    </row>
    <row r="36" spans="1:10" s="267" customFormat="1" ht="32.1" customHeight="1">
      <c r="A36" s="254">
        <v>90</v>
      </c>
      <c r="B36" s="265" t="s">
        <v>482</v>
      </c>
      <c r="C36" s="256" t="s">
        <v>483</v>
      </c>
      <c r="D36" s="255" t="s">
        <v>484</v>
      </c>
      <c r="E36" s="257" t="s">
        <v>458</v>
      </c>
      <c r="F36" s="258" t="s">
        <v>459</v>
      </c>
      <c r="G36" s="257" t="s">
        <v>198</v>
      </c>
      <c r="H36" s="257" t="s">
        <v>470</v>
      </c>
      <c r="I36" s="259">
        <v>797</v>
      </c>
      <c r="J36" s="269"/>
    </row>
    <row r="37" spans="1:10" s="267" customFormat="1" ht="32.1" customHeight="1">
      <c r="A37" s="254">
        <v>90</v>
      </c>
      <c r="B37" s="265" t="s">
        <v>482</v>
      </c>
      <c r="C37" s="256" t="s">
        <v>483</v>
      </c>
      <c r="D37" s="255" t="s">
        <v>484</v>
      </c>
      <c r="E37" s="257" t="s">
        <v>458</v>
      </c>
      <c r="F37" s="258" t="s">
        <v>459</v>
      </c>
      <c r="G37" s="257" t="s">
        <v>198</v>
      </c>
      <c r="H37" s="257" t="s">
        <v>450</v>
      </c>
      <c r="I37" s="259">
        <v>837</v>
      </c>
      <c r="J37" s="269"/>
    </row>
    <row r="38" spans="1:10" s="267" customFormat="1" ht="32.1" customHeight="1">
      <c r="A38" s="254">
        <v>28</v>
      </c>
      <c r="B38" s="270" t="s">
        <v>485</v>
      </c>
      <c r="C38" s="256" t="s">
        <v>486</v>
      </c>
      <c r="D38" s="255" t="s">
        <v>487</v>
      </c>
      <c r="E38" s="257" t="s">
        <v>458</v>
      </c>
      <c r="F38" s="258" t="s">
        <v>459</v>
      </c>
      <c r="G38" s="257" t="s">
        <v>198</v>
      </c>
      <c r="H38" s="257" t="s">
        <v>470</v>
      </c>
      <c r="I38" s="259">
        <v>892</v>
      </c>
      <c r="J38" s="268"/>
    </row>
    <row r="39" spans="1:10" s="267" customFormat="1" ht="32.1" customHeight="1">
      <c r="A39" s="254">
        <v>28</v>
      </c>
      <c r="B39" s="270" t="s">
        <v>485</v>
      </c>
      <c r="C39" s="256" t="s">
        <v>486</v>
      </c>
      <c r="D39" s="255" t="s">
        <v>487</v>
      </c>
      <c r="E39" s="257" t="s">
        <v>458</v>
      </c>
      <c r="F39" s="258" t="s">
        <v>459</v>
      </c>
      <c r="G39" s="257" t="s">
        <v>198</v>
      </c>
      <c r="H39" s="257" t="s">
        <v>450</v>
      </c>
      <c r="I39" s="259">
        <v>937</v>
      </c>
      <c r="J39" s="268"/>
    </row>
    <row r="40" spans="1:10" s="126" customFormat="1" ht="65.25" customHeight="1">
      <c r="A40" s="254">
        <v>76</v>
      </c>
      <c r="B40" s="255" t="s">
        <v>164</v>
      </c>
      <c r="C40" s="271" t="s">
        <v>488</v>
      </c>
      <c r="D40" s="313" t="s">
        <v>489</v>
      </c>
      <c r="E40" s="257" t="s">
        <v>458</v>
      </c>
      <c r="F40" s="258" t="s">
        <v>459</v>
      </c>
      <c r="G40" s="257" t="s">
        <v>198</v>
      </c>
      <c r="H40" s="257" t="s">
        <v>490</v>
      </c>
      <c r="I40" s="259">
        <v>266</v>
      </c>
      <c r="J40" s="266"/>
    </row>
    <row r="41" spans="1:10" s="126" customFormat="1" ht="65.25" customHeight="1">
      <c r="A41" s="254">
        <v>76</v>
      </c>
      <c r="B41" s="255" t="s">
        <v>164</v>
      </c>
      <c r="C41" s="271" t="s">
        <v>488</v>
      </c>
      <c r="D41" s="313" t="s">
        <v>489</v>
      </c>
      <c r="E41" s="257" t="s">
        <v>458</v>
      </c>
      <c r="F41" s="258" t="s">
        <v>459</v>
      </c>
      <c r="G41" s="257" t="s">
        <v>198</v>
      </c>
      <c r="H41" s="257" t="s">
        <v>450</v>
      </c>
      <c r="I41" s="259">
        <v>279</v>
      </c>
      <c r="J41" s="266"/>
    </row>
    <row r="42" spans="1:10" s="267" customFormat="1" ht="65.25" customHeight="1">
      <c r="A42" s="254">
        <v>76</v>
      </c>
      <c r="B42" s="255" t="s">
        <v>164</v>
      </c>
      <c r="C42" s="271" t="s">
        <v>491</v>
      </c>
      <c r="D42" s="313" t="s">
        <v>492</v>
      </c>
      <c r="E42" s="257" t="s">
        <v>458</v>
      </c>
      <c r="F42" s="258" t="s">
        <v>459</v>
      </c>
      <c r="G42" s="257" t="s">
        <v>198</v>
      </c>
      <c r="H42" s="257" t="s">
        <v>490</v>
      </c>
      <c r="I42" s="259">
        <v>109</v>
      </c>
      <c r="J42" s="266"/>
    </row>
    <row r="43" spans="1:10" s="267" customFormat="1" ht="65.25" customHeight="1">
      <c r="A43" s="254">
        <v>76</v>
      </c>
      <c r="B43" s="255" t="s">
        <v>164</v>
      </c>
      <c r="C43" s="271" t="s">
        <v>491</v>
      </c>
      <c r="D43" s="313" t="s">
        <v>492</v>
      </c>
      <c r="E43" s="257" t="s">
        <v>458</v>
      </c>
      <c r="F43" s="258" t="s">
        <v>459</v>
      </c>
      <c r="G43" s="257" t="s">
        <v>198</v>
      </c>
      <c r="H43" s="257" t="s">
        <v>450</v>
      </c>
      <c r="I43" s="259">
        <v>114</v>
      </c>
      <c r="J43" s="266"/>
    </row>
    <row r="44" spans="1:10" s="125" customFormat="1" ht="65.25" customHeight="1">
      <c r="A44" s="254" t="s">
        <v>493</v>
      </c>
      <c r="B44" s="255" t="s">
        <v>494</v>
      </c>
      <c r="C44" s="271" t="s">
        <v>488</v>
      </c>
      <c r="D44" s="313" t="s">
        <v>489</v>
      </c>
      <c r="E44" s="257" t="s">
        <v>458</v>
      </c>
      <c r="F44" s="258" t="s">
        <v>459</v>
      </c>
      <c r="G44" s="257" t="s">
        <v>198</v>
      </c>
      <c r="H44" s="257" t="s">
        <v>495</v>
      </c>
      <c r="I44" s="259">
        <v>266</v>
      </c>
      <c r="J44" s="134"/>
    </row>
    <row r="45" spans="1:10" s="125" customFormat="1" ht="65.25" customHeight="1">
      <c r="A45" s="254" t="s">
        <v>493</v>
      </c>
      <c r="B45" s="255" t="s">
        <v>494</v>
      </c>
      <c r="C45" s="271" t="s">
        <v>491</v>
      </c>
      <c r="D45" s="313" t="s">
        <v>492</v>
      </c>
      <c r="E45" s="257" t="s">
        <v>458</v>
      </c>
      <c r="F45" s="258" t="s">
        <v>459</v>
      </c>
      <c r="G45" s="257" t="s">
        <v>198</v>
      </c>
      <c r="H45" s="257" t="s">
        <v>495</v>
      </c>
      <c r="I45" s="259">
        <v>109</v>
      </c>
      <c r="J45" s="134"/>
    </row>
    <row r="46" spans="1:10" s="267" customFormat="1" ht="65.25" customHeight="1">
      <c r="A46" s="254" t="s">
        <v>446</v>
      </c>
      <c r="B46" s="255" t="s">
        <v>447</v>
      </c>
      <c r="C46" s="271" t="s">
        <v>488</v>
      </c>
      <c r="D46" s="313" t="s">
        <v>496</v>
      </c>
      <c r="E46" s="257" t="s">
        <v>458</v>
      </c>
      <c r="F46" s="258" t="s">
        <v>459</v>
      </c>
      <c r="G46" s="257" t="s">
        <v>198</v>
      </c>
      <c r="H46" s="257" t="s">
        <v>400</v>
      </c>
      <c r="I46" s="259">
        <v>266</v>
      </c>
      <c r="J46" s="266"/>
    </row>
    <row r="47" spans="1:10" s="267" customFormat="1" ht="65.25" customHeight="1">
      <c r="A47" s="254" t="s">
        <v>446</v>
      </c>
      <c r="B47" s="255" t="s">
        <v>447</v>
      </c>
      <c r="C47" s="271" t="s">
        <v>488</v>
      </c>
      <c r="D47" s="313" t="s">
        <v>496</v>
      </c>
      <c r="E47" s="257" t="s">
        <v>458</v>
      </c>
      <c r="F47" s="258" t="s">
        <v>459</v>
      </c>
      <c r="G47" s="257" t="s">
        <v>198</v>
      </c>
      <c r="H47" s="257" t="s">
        <v>450</v>
      </c>
      <c r="I47" s="259">
        <v>279</v>
      </c>
      <c r="J47" s="266"/>
    </row>
    <row r="48" spans="1:10" s="267" customFormat="1" ht="65.25" customHeight="1">
      <c r="A48" s="254" t="s">
        <v>446</v>
      </c>
      <c r="B48" s="255" t="s">
        <v>447</v>
      </c>
      <c r="C48" s="271" t="s">
        <v>491</v>
      </c>
      <c r="D48" s="313" t="s">
        <v>497</v>
      </c>
      <c r="E48" s="257" t="s">
        <v>458</v>
      </c>
      <c r="F48" s="258" t="s">
        <v>459</v>
      </c>
      <c r="G48" s="257" t="s">
        <v>198</v>
      </c>
      <c r="H48" s="257" t="s">
        <v>400</v>
      </c>
      <c r="I48" s="259">
        <v>109</v>
      </c>
      <c r="J48" s="266"/>
    </row>
    <row r="49" spans="1:11" s="267" customFormat="1" ht="65.25" customHeight="1">
      <c r="A49" s="254" t="s">
        <v>446</v>
      </c>
      <c r="B49" s="255" t="s">
        <v>447</v>
      </c>
      <c r="C49" s="271" t="s">
        <v>491</v>
      </c>
      <c r="D49" s="313" t="s">
        <v>497</v>
      </c>
      <c r="E49" s="257" t="s">
        <v>458</v>
      </c>
      <c r="F49" s="258" t="s">
        <v>459</v>
      </c>
      <c r="G49" s="257" t="s">
        <v>198</v>
      </c>
      <c r="H49" s="257" t="s">
        <v>450</v>
      </c>
      <c r="I49" s="259">
        <v>114</v>
      </c>
      <c r="J49" s="266"/>
    </row>
    <row r="50" spans="1:11" s="267" customFormat="1" ht="32.1" customHeight="1">
      <c r="A50" s="254">
        <v>76</v>
      </c>
      <c r="B50" s="255" t="s">
        <v>164</v>
      </c>
      <c r="C50" s="256" t="s">
        <v>441</v>
      </c>
      <c r="D50" s="255" t="s">
        <v>442</v>
      </c>
      <c r="E50" s="257" t="s">
        <v>458</v>
      </c>
      <c r="F50" s="258" t="s">
        <v>459</v>
      </c>
      <c r="G50" s="257" t="s">
        <v>198</v>
      </c>
      <c r="H50" s="257" t="s">
        <v>445</v>
      </c>
      <c r="I50" s="259">
        <v>799</v>
      </c>
      <c r="J50" s="266"/>
    </row>
    <row r="51" spans="1:11" s="267" customFormat="1" ht="32.1" customHeight="1">
      <c r="A51" s="254">
        <v>76</v>
      </c>
      <c r="B51" s="255" t="s">
        <v>164</v>
      </c>
      <c r="C51" s="256" t="s">
        <v>441</v>
      </c>
      <c r="D51" s="255" t="s">
        <v>442</v>
      </c>
      <c r="E51" s="257" t="s">
        <v>458</v>
      </c>
      <c r="F51" s="258" t="s">
        <v>459</v>
      </c>
      <c r="G51" s="257" t="s">
        <v>198</v>
      </c>
      <c r="H51" s="257" t="s">
        <v>450</v>
      </c>
      <c r="I51" s="259">
        <v>839</v>
      </c>
      <c r="J51" s="266"/>
    </row>
    <row r="52" spans="1:11" s="267" customFormat="1" ht="32.1" customHeight="1">
      <c r="A52" s="254" t="s">
        <v>446</v>
      </c>
      <c r="B52" s="255" t="s">
        <v>447</v>
      </c>
      <c r="C52" s="256" t="s">
        <v>448</v>
      </c>
      <c r="D52" s="255" t="s">
        <v>449</v>
      </c>
      <c r="E52" s="257" t="s">
        <v>458</v>
      </c>
      <c r="F52" s="258" t="s">
        <v>459</v>
      </c>
      <c r="G52" s="257" t="s">
        <v>198</v>
      </c>
      <c r="H52" s="257" t="s">
        <v>400</v>
      </c>
      <c r="I52" s="259">
        <v>799</v>
      </c>
      <c r="J52" s="266"/>
    </row>
    <row r="53" spans="1:11" s="267" customFormat="1" ht="32.1" customHeight="1">
      <c r="A53" s="254" t="s">
        <v>446</v>
      </c>
      <c r="B53" s="255" t="s">
        <v>447</v>
      </c>
      <c r="C53" s="256" t="s">
        <v>448</v>
      </c>
      <c r="D53" s="255" t="s">
        <v>449</v>
      </c>
      <c r="E53" s="257" t="s">
        <v>458</v>
      </c>
      <c r="F53" s="258" t="s">
        <v>459</v>
      </c>
      <c r="G53" s="257" t="s">
        <v>198</v>
      </c>
      <c r="H53" s="257" t="s">
        <v>450</v>
      </c>
      <c r="I53" s="259">
        <v>839</v>
      </c>
      <c r="J53" s="266"/>
    </row>
    <row r="54" spans="1:11" s="253" customFormat="1" ht="23.25" customHeight="1">
      <c r="A54" s="311" t="s">
        <v>678</v>
      </c>
      <c r="B54" s="312"/>
      <c r="C54" s="312"/>
      <c r="D54" s="312"/>
      <c r="E54" s="312"/>
      <c r="F54" s="312"/>
      <c r="G54" s="312"/>
      <c r="H54" s="312"/>
      <c r="I54" s="312"/>
      <c r="J54" s="252"/>
    </row>
    <row r="55" spans="1:11" s="125" customFormat="1" ht="32.1" customHeight="1">
      <c r="A55" s="254" t="s">
        <v>121</v>
      </c>
      <c r="B55" s="265" t="s">
        <v>455</v>
      </c>
      <c r="C55" s="256" t="s">
        <v>456</v>
      </c>
      <c r="D55" s="255" t="s">
        <v>457</v>
      </c>
      <c r="E55" s="257" t="s">
        <v>443</v>
      </c>
      <c r="F55" s="258" t="s">
        <v>444</v>
      </c>
      <c r="G55" s="257" t="s">
        <v>198</v>
      </c>
      <c r="H55" s="257" t="s">
        <v>460</v>
      </c>
      <c r="I55" s="259">
        <v>3103</v>
      </c>
      <c r="J55" s="260"/>
    </row>
    <row r="56" spans="1:11" s="125" customFormat="1" ht="32.1" customHeight="1">
      <c r="A56" s="254" t="s">
        <v>121</v>
      </c>
      <c r="B56" s="265" t="s">
        <v>455</v>
      </c>
      <c r="C56" s="256" t="s">
        <v>456</v>
      </c>
      <c r="D56" s="255" t="s">
        <v>457</v>
      </c>
      <c r="E56" s="257" t="s">
        <v>443</v>
      </c>
      <c r="F56" s="258" t="s">
        <v>444</v>
      </c>
      <c r="G56" s="257" t="s">
        <v>198</v>
      </c>
      <c r="H56" s="257" t="s">
        <v>450</v>
      </c>
      <c r="I56" s="259">
        <v>3711</v>
      </c>
      <c r="J56" s="260"/>
    </row>
    <row r="57" spans="1:11" s="125" customFormat="1" ht="32.1" customHeight="1">
      <c r="A57" s="254" t="s">
        <v>121</v>
      </c>
      <c r="B57" s="265" t="s">
        <v>498</v>
      </c>
      <c r="C57" s="256" t="s">
        <v>499</v>
      </c>
      <c r="D57" s="255" t="s">
        <v>500</v>
      </c>
      <c r="E57" s="257" t="s">
        <v>443</v>
      </c>
      <c r="F57" s="258" t="s">
        <v>444</v>
      </c>
      <c r="G57" s="257" t="s">
        <v>198</v>
      </c>
      <c r="H57" s="257" t="s">
        <v>460</v>
      </c>
      <c r="I57" s="259">
        <v>196</v>
      </c>
      <c r="J57" s="260"/>
    </row>
    <row r="58" spans="1:11" s="125" customFormat="1" ht="32.1" customHeight="1">
      <c r="A58" s="254" t="s">
        <v>121</v>
      </c>
      <c r="B58" s="265" t="s">
        <v>498</v>
      </c>
      <c r="C58" s="256" t="s">
        <v>499</v>
      </c>
      <c r="D58" s="255" t="s">
        <v>500</v>
      </c>
      <c r="E58" s="257" t="s">
        <v>443</v>
      </c>
      <c r="F58" s="258" t="s">
        <v>444</v>
      </c>
      <c r="G58" s="257" t="s">
        <v>198</v>
      </c>
      <c r="H58" s="257" t="s">
        <v>450</v>
      </c>
      <c r="I58" s="259">
        <v>206</v>
      </c>
      <c r="J58" s="260"/>
    </row>
    <row r="59" spans="1:11" s="124" customFormat="1" ht="32.1" customHeight="1">
      <c r="A59" s="254" t="s">
        <v>685</v>
      </c>
      <c r="B59" s="265" t="s">
        <v>686</v>
      </c>
      <c r="C59" s="256" t="s">
        <v>456</v>
      </c>
      <c r="D59" s="255" t="s">
        <v>457</v>
      </c>
      <c r="E59" s="257" t="s">
        <v>443</v>
      </c>
      <c r="F59" s="258" t="s">
        <v>444</v>
      </c>
      <c r="G59" s="257" t="s">
        <v>198</v>
      </c>
      <c r="H59" s="257" t="s">
        <v>687</v>
      </c>
      <c r="I59" s="259">
        <v>3103</v>
      </c>
      <c r="J59" s="134"/>
    </row>
    <row r="60" spans="1:11" s="124" customFormat="1" ht="32.1" customHeight="1">
      <c r="A60" s="254" t="s">
        <v>685</v>
      </c>
      <c r="B60" s="265" t="s">
        <v>686</v>
      </c>
      <c r="C60" s="256" t="s">
        <v>456</v>
      </c>
      <c r="D60" s="255" t="s">
        <v>457</v>
      </c>
      <c r="E60" s="257" t="s">
        <v>443</v>
      </c>
      <c r="F60" s="258" t="s">
        <v>444</v>
      </c>
      <c r="G60" s="257" t="s">
        <v>198</v>
      </c>
      <c r="H60" s="257" t="s">
        <v>450</v>
      </c>
      <c r="I60" s="259">
        <v>3711</v>
      </c>
      <c r="J60" s="134"/>
    </row>
    <row r="61" spans="1:11" s="124" customFormat="1" ht="32.1" customHeight="1">
      <c r="A61" s="254" t="s">
        <v>685</v>
      </c>
      <c r="B61" s="265" t="s">
        <v>686</v>
      </c>
      <c r="C61" s="256" t="s">
        <v>499</v>
      </c>
      <c r="D61" s="255" t="s">
        <v>500</v>
      </c>
      <c r="E61" s="257" t="s">
        <v>443</v>
      </c>
      <c r="F61" s="258" t="s">
        <v>444</v>
      </c>
      <c r="G61" s="257" t="s">
        <v>198</v>
      </c>
      <c r="H61" s="257" t="s">
        <v>687</v>
      </c>
      <c r="I61" s="259">
        <v>196</v>
      </c>
      <c r="J61" s="134"/>
    </row>
    <row r="62" spans="1:11" s="124" customFormat="1" ht="32.1" customHeight="1">
      <c r="A62" s="254" t="s">
        <v>685</v>
      </c>
      <c r="B62" s="265" t="s">
        <v>686</v>
      </c>
      <c r="C62" s="256" t="s">
        <v>499</v>
      </c>
      <c r="D62" s="255" t="s">
        <v>500</v>
      </c>
      <c r="E62" s="257" t="s">
        <v>443</v>
      </c>
      <c r="F62" s="258" t="s">
        <v>444</v>
      </c>
      <c r="G62" s="257" t="s">
        <v>198</v>
      </c>
      <c r="H62" s="257" t="s">
        <v>450</v>
      </c>
      <c r="I62" s="259">
        <v>206</v>
      </c>
      <c r="J62" s="134"/>
    </row>
    <row r="63" spans="1:11" s="125" customFormat="1" ht="32.1" customHeight="1">
      <c r="A63" s="254">
        <v>84</v>
      </c>
      <c r="B63" s="255" t="s">
        <v>479</v>
      </c>
      <c r="C63" s="256" t="s">
        <v>480</v>
      </c>
      <c r="D63" s="255" t="s">
        <v>501</v>
      </c>
      <c r="E63" s="257" t="s">
        <v>443</v>
      </c>
      <c r="F63" s="258" t="s">
        <v>444</v>
      </c>
      <c r="G63" s="257" t="s">
        <v>198</v>
      </c>
      <c r="H63" s="257" t="s">
        <v>470</v>
      </c>
      <c r="I63" s="259">
        <v>1000</v>
      </c>
      <c r="J63" s="260"/>
      <c r="K63" s="261"/>
    </row>
    <row r="64" spans="1:11" s="125" customFormat="1" ht="32.1" customHeight="1">
      <c r="A64" s="254">
        <v>84</v>
      </c>
      <c r="B64" s="255" t="s">
        <v>479</v>
      </c>
      <c r="C64" s="256" t="s">
        <v>480</v>
      </c>
      <c r="D64" s="255" t="s">
        <v>501</v>
      </c>
      <c r="E64" s="257" t="s">
        <v>443</v>
      </c>
      <c r="F64" s="258" t="s">
        <v>444</v>
      </c>
      <c r="G64" s="257" t="s">
        <v>198</v>
      </c>
      <c r="H64" s="257" t="s">
        <v>450</v>
      </c>
      <c r="I64" s="259">
        <v>1608</v>
      </c>
      <c r="J64" s="260"/>
      <c r="K64" s="261"/>
    </row>
    <row r="65" spans="1:11" s="125" customFormat="1" ht="23.25" customHeight="1">
      <c r="A65" s="254">
        <v>90</v>
      </c>
      <c r="B65" s="255" t="s">
        <v>482</v>
      </c>
      <c r="C65" s="256" t="s">
        <v>483</v>
      </c>
      <c r="D65" s="255" t="s">
        <v>502</v>
      </c>
      <c r="E65" s="257" t="s">
        <v>443</v>
      </c>
      <c r="F65" s="258" t="s">
        <v>444</v>
      </c>
      <c r="G65" s="257" t="s">
        <v>198</v>
      </c>
      <c r="H65" s="257" t="s">
        <v>470</v>
      </c>
      <c r="I65" s="259">
        <v>1000</v>
      </c>
      <c r="J65" s="260"/>
      <c r="K65" s="261"/>
    </row>
    <row r="66" spans="1:11" s="125" customFormat="1" ht="32.1" customHeight="1">
      <c r="A66" s="254">
        <v>90</v>
      </c>
      <c r="B66" s="255" t="s">
        <v>482</v>
      </c>
      <c r="C66" s="256" t="s">
        <v>483</v>
      </c>
      <c r="D66" s="255" t="s">
        <v>502</v>
      </c>
      <c r="E66" s="257" t="s">
        <v>443</v>
      </c>
      <c r="F66" s="258" t="s">
        <v>444</v>
      </c>
      <c r="G66" s="257" t="s">
        <v>198</v>
      </c>
      <c r="H66" s="257" t="s">
        <v>450</v>
      </c>
      <c r="I66" s="259">
        <v>1608</v>
      </c>
      <c r="J66" s="260"/>
      <c r="K66" s="261"/>
    </row>
    <row r="67" spans="1:11" s="253" customFormat="1" ht="32.1" customHeight="1">
      <c r="A67" s="311" t="s">
        <v>679</v>
      </c>
      <c r="B67" s="312"/>
      <c r="C67" s="312"/>
      <c r="D67" s="312"/>
      <c r="E67" s="312"/>
      <c r="F67" s="312"/>
      <c r="G67" s="312"/>
      <c r="H67" s="312"/>
      <c r="I67" s="312"/>
      <c r="J67" s="252"/>
    </row>
    <row r="68" spans="1:11" s="125" customFormat="1" ht="32.1" customHeight="1">
      <c r="A68" s="254" t="s">
        <v>121</v>
      </c>
      <c r="B68" s="265" t="s">
        <v>455</v>
      </c>
      <c r="C68" s="256" t="s">
        <v>456</v>
      </c>
      <c r="D68" s="255" t="s">
        <v>457</v>
      </c>
      <c r="E68" s="257" t="s">
        <v>458</v>
      </c>
      <c r="F68" s="258" t="s">
        <v>459</v>
      </c>
      <c r="G68" s="257" t="s">
        <v>198</v>
      </c>
      <c r="H68" s="257" t="s">
        <v>460</v>
      </c>
      <c r="I68" s="259">
        <v>883</v>
      </c>
      <c r="J68" s="260"/>
    </row>
    <row r="69" spans="1:11" s="125" customFormat="1" ht="32.1" customHeight="1">
      <c r="A69" s="254" t="s">
        <v>121</v>
      </c>
      <c r="B69" s="265" t="s">
        <v>455</v>
      </c>
      <c r="C69" s="256" t="s">
        <v>456</v>
      </c>
      <c r="D69" s="255" t="s">
        <v>457</v>
      </c>
      <c r="E69" s="257" t="s">
        <v>458</v>
      </c>
      <c r="F69" s="258" t="s">
        <v>459</v>
      </c>
      <c r="G69" s="257" t="s">
        <v>198</v>
      </c>
      <c r="H69" s="257" t="s">
        <v>450</v>
      </c>
      <c r="I69" s="259">
        <v>927</v>
      </c>
      <c r="J69" s="260"/>
    </row>
    <row r="70" spans="1:11" s="125" customFormat="1" ht="32.1" customHeight="1">
      <c r="A70" s="254" t="s">
        <v>121</v>
      </c>
      <c r="B70" s="265" t="s">
        <v>498</v>
      </c>
      <c r="C70" s="256" t="s">
        <v>499</v>
      </c>
      <c r="D70" s="255" t="s">
        <v>500</v>
      </c>
      <c r="E70" s="257" t="s">
        <v>458</v>
      </c>
      <c r="F70" s="258" t="s">
        <v>444</v>
      </c>
      <c r="G70" s="257" t="s">
        <v>198</v>
      </c>
      <c r="H70" s="257" t="s">
        <v>460</v>
      </c>
      <c r="I70" s="259">
        <v>196</v>
      </c>
      <c r="J70" s="260"/>
    </row>
    <row r="71" spans="1:11" s="125" customFormat="1" ht="32.1" customHeight="1">
      <c r="A71" s="254" t="s">
        <v>121</v>
      </c>
      <c r="B71" s="265" t="s">
        <v>498</v>
      </c>
      <c r="C71" s="256" t="s">
        <v>499</v>
      </c>
      <c r="D71" s="255" t="s">
        <v>500</v>
      </c>
      <c r="E71" s="257" t="s">
        <v>458</v>
      </c>
      <c r="F71" s="258" t="s">
        <v>444</v>
      </c>
      <c r="G71" s="257" t="s">
        <v>198</v>
      </c>
      <c r="H71" s="257" t="s">
        <v>450</v>
      </c>
      <c r="I71" s="259">
        <v>206</v>
      </c>
      <c r="J71" s="260"/>
    </row>
    <row r="72" spans="1:11" s="125" customFormat="1" ht="23.25" customHeight="1">
      <c r="A72" s="254">
        <v>84</v>
      </c>
      <c r="B72" s="255" t="s">
        <v>479</v>
      </c>
      <c r="C72" s="256" t="s">
        <v>480</v>
      </c>
      <c r="D72" s="255" t="s">
        <v>501</v>
      </c>
      <c r="E72" s="257" t="s">
        <v>458</v>
      </c>
      <c r="F72" s="258" t="s">
        <v>459</v>
      </c>
      <c r="G72" s="257" t="s">
        <v>198</v>
      </c>
      <c r="H72" s="257" t="s">
        <v>470</v>
      </c>
      <c r="I72" s="259">
        <v>797</v>
      </c>
      <c r="J72" s="260"/>
      <c r="K72" s="261"/>
    </row>
    <row r="73" spans="1:11" s="125" customFormat="1" ht="32.1" customHeight="1">
      <c r="A73" s="254">
        <v>84</v>
      </c>
      <c r="B73" s="255" t="s">
        <v>479</v>
      </c>
      <c r="C73" s="256" t="s">
        <v>480</v>
      </c>
      <c r="D73" s="255" t="s">
        <v>501</v>
      </c>
      <c r="E73" s="257" t="s">
        <v>458</v>
      </c>
      <c r="F73" s="258" t="s">
        <v>459</v>
      </c>
      <c r="G73" s="257" t="s">
        <v>198</v>
      </c>
      <c r="H73" s="257" t="s">
        <v>450</v>
      </c>
      <c r="I73" s="259">
        <v>837</v>
      </c>
      <c r="J73" s="260"/>
      <c r="K73" s="261"/>
    </row>
    <row r="74" spans="1:11" s="125" customFormat="1" ht="32.1" customHeight="1">
      <c r="A74" s="254">
        <v>90</v>
      </c>
      <c r="B74" s="255" t="s">
        <v>482</v>
      </c>
      <c r="C74" s="256" t="s">
        <v>483</v>
      </c>
      <c r="D74" s="255" t="s">
        <v>502</v>
      </c>
      <c r="E74" s="257" t="s">
        <v>458</v>
      </c>
      <c r="F74" s="258" t="s">
        <v>459</v>
      </c>
      <c r="G74" s="257" t="s">
        <v>198</v>
      </c>
      <c r="H74" s="257" t="s">
        <v>470</v>
      </c>
      <c r="I74" s="259">
        <v>797</v>
      </c>
      <c r="J74" s="260"/>
      <c r="K74" s="261"/>
    </row>
    <row r="75" spans="1:11" s="125" customFormat="1" ht="32.1" customHeight="1">
      <c r="A75" s="254">
        <v>90</v>
      </c>
      <c r="B75" s="255" t="s">
        <v>482</v>
      </c>
      <c r="C75" s="256" t="s">
        <v>483</v>
      </c>
      <c r="D75" s="255" t="s">
        <v>502</v>
      </c>
      <c r="E75" s="257" t="s">
        <v>458</v>
      </c>
      <c r="F75" s="258" t="s">
        <v>459</v>
      </c>
      <c r="G75" s="257" t="s">
        <v>198</v>
      </c>
      <c r="H75" s="257" t="s">
        <v>450</v>
      </c>
      <c r="I75" s="259">
        <v>837</v>
      </c>
      <c r="J75" s="260"/>
      <c r="K75" s="261"/>
    </row>
    <row r="76" spans="1:11" s="253" customFormat="1" ht="32.1" customHeight="1">
      <c r="A76" s="311" t="s">
        <v>503</v>
      </c>
      <c r="B76" s="312"/>
      <c r="C76" s="312"/>
      <c r="D76" s="312"/>
      <c r="E76" s="312"/>
      <c r="F76" s="312"/>
      <c r="G76" s="312"/>
      <c r="H76" s="312"/>
      <c r="I76" s="312"/>
      <c r="J76" s="252"/>
    </row>
    <row r="77" spans="1:11" s="125" customFormat="1" ht="32.1" customHeight="1">
      <c r="A77" s="254">
        <v>76</v>
      </c>
      <c r="B77" s="255" t="s">
        <v>164</v>
      </c>
      <c r="C77" s="256" t="s">
        <v>504</v>
      </c>
      <c r="D77" s="255" t="s">
        <v>505</v>
      </c>
      <c r="E77" s="257" t="s">
        <v>506</v>
      </c>
      <c r="F77" s="258" t="s">
        <v>507</v>
      </c>
      <c r="G77" s="257" t="s">
        <v>198</v>
      </c>
      <c r="H77" s="257" t="s">
        <v>508</v>
      </c>
      <c r="I77" s="259">
        <v>975</v>
      </c>
      <c r="J77" s="260"/>
    </row>
    <row r="78" spans="1:11" s="125" customFormat="1" ht="32.1" customHeight="1">
      <c r="A78" s="254">
        <v>76</v>
      </c>
      <c r="B78" s="255" t="s">
        <v>164</v>
      </c>
      <c r="C78" s="256" t="s">
        <v>504</v>
      </c>
      <c r="D78" s="255" t="s">
        <v>505</v>
      </c>
      <c r="E78" s="257" t="s">
        <v>506</v>
      </c>
      <c r="F78" s="258" t="s">
        <v>507</v>
      </c>
      <c r="G78" s="257" t="s">
        <v>198</v>
      </c>
      <c r="H78" s="257" t="s">
        <v>450</v>
      </c>
      <c r="I78" s="259">
        <v>1583</v>
      </c>
      <c r="J78" s="260"/>
      <c r="K78" s="263"/>
    </row>
    <row r="79" spans="1:11" s="125" customFormat="1" ht="32.1" customHeight="1">
      <c r="A79" s="254" t="s">
        <v>493</v>
      </c>
      <c r="B79" s="255" t="s">
        <v>509</v>
      </c>
      <c r="C79" s="256" t="s">
        <v>504</v>
      </c>
      <c r="D79" s="255" t="s">
        <v>505</v>
      </c>
      <c r="E79" s="257" t="s">
        <v>506</v>
      </c>
      <c r="F79" s="258" t="s">
        <v>507</v>
      </c>
      <c r="G79" s="257" t="s">
        <v>198</v>
      </c>
      <c r="H79" s="257" t="s">
        <v>508</v>
      </c>
      <c r="I79" s="259">
        <v>975</v>
      </c>
      <c r="J79" s="260"/>
    </row>
    <row r="80" spans="1:11" s="125" customFormat="1" ht="32.1" customHeight="1">
      <c r="A80" s="254" t="s">
        <v>493</v>
      </c>
      <c r="B80" s="255" t="s">
        <v>509</v>
      </c>
      <c r="C80" s="256" t="s">
        <v>510</v>
      </c>
      <c r="D80" s="255" t="s">
        <v>511</v>
      </c>
      <c r="E80" s="257" t="s">
        <v>506</v>
      </c>
      <c r="F80" s="258" t="s">
        <v>507</v>
      </c>
      <c r="G80" s="257" t="s">
        <v>198</v>
      </c>
      <c r="H80" s="257" t="s">
        <v>508</v>
      </c>
      <c r="I80" s="259">
        <v>975</v>
      </c>
      <c r="J80" s="260"/>
    </row>
    <row r="81" spans="1:11" s="125" customFormat="1" ht="32.1" customHeight="1">
      <c r="A81" s="254" t="s">
        <v>493</v>
      </c>
      <c r="B81" s="255" t="s">
        <v>509</v>
      </c>
      <c r="C81" s="256" t="s">
        <v>510</v>
      </c>
      <c r="D81" s="255" t="s">
        <v>511</v>
      </c>
      <c r="E81" s="257" t="s">
        <v>506</v>
      </c>
      <c r="F81" s="258" t="s">
        <v>507</v>
      </c>
      <c r="G81" s="257" t="s">
        <v>198</v>
      </c>
      <c r="H81" s="257" t="s">
        <v>450</v>
      </c>
      <c r="I81" s="259">
        <v>1583</v>
      </c>
      <c r="J81" s="260"/>
    </row>
    <row r="82" spans="1:11" s="125" customFormat="1" ht="32.1" customHeight="1">
      <c r="A82" s="254">
        <v>76</v>
      </c>
      <c r="B82" s="255" t="s">
        <v>164</v>
      </c>
      <c r="C82" s="256" t="s">
        <v>441</v>
      </c>
      <c r="D82" s="255" t="s">
        <v>442</v>
      </c>
      <c r="E82" s="257" t="s">
        <v>506</v>
      </c>
      <c r="F82" s="258" t="s">
        <v>507</v>
      </c>
      <c r="G82" s="257" t="s">
        <v>198</v>
      </c>
      <c r="H82" s="257" t="s">
        <v>445</v>
      </c>
      <c r="I82" s="259">
        <v>975</v>
      </c>
      <c r="J82" s="260"/>
    </row>
    <row r="83" spans="1:11" s="125" customFormat="1" ht="32.1" customHeight="1">
      <c r="A83" s="254">
        <v>76</v>
      </c>
      <c r="B83" s="255" t="s">
        <v>164</v>
      </c>
      <c r="C83" s="256" t="s">
        <v>441</v>
      </c>
      <c r="D83" s="255" t="s">
        <v>442</v>
      </c>
      <c r="E83" s="257" t="s">
        <v>506</v>
      </c>
      <c r="F83" s="258" t="s">
        <v>507</v>
      </c>
      <c r="G83" s="257" t="s">
        <v>198</v>
      </c>
      <c r="H83" s="257" t="s">
        <v>450</v>
      </c>
      <c r="I83" s="259">
        <v>1583</v>
      </c>
      <c r="J83" s="260"/>
    </row>
    <row r="84" spans="1:11" s="125" customFormat="1" ht="32.1" customHeight="1">
      <c r="A84" s="254">
        <v>206</v>
      </c>
      <c r="B84" s="255" t="s">
        <v>451</v>
      </c>
      <c r="C84" s="256" t="s">
        <v>441</v>
      </c>
      <c r="D84" s="255" t="s">
        <v>442</v>
      </c>
      <c r="E84" s="257" t="s">
        <v>506</v>
      </c>
      <c r="F84" s="258" t="s">
        <v>507</v>
      </c>
      <c r="G84" s="257" t="s">
        <v>198</v>
      </c>
      <c r="H84" s="257" t="s">
        <v>452</v>
      </c>
      <c r="I84" s="259">
        <v>975</v>
      </c>
      <c r="J84" s="260"/>
    </row>
    <row r="85" spans="1:11" s="125" customFormat="1" ht="32.1" customHeight="1">
      <c r="A85" s="254">
        <v>206</v>
      </c>
      <c r="B85" s="255" t="s">
        <v>451</v>
      </c>
      <c r="C85" s="256" t="s">
        <v>441</v>
      </c>
      <c r="D85" s="255" t="s">
        <v>442</v>
      </c>
      <c r="E85" s="257" t="s">
        <v>506</v>
      </c>
      <c r="F85" s="258" t="s">
        <v>507</v>
      </c>
      <c r="G85" s="257" t="s">
        <v>198</v>
      </c>
      <c r="H85" s="257" t="s">
        <v>450</v>
      </c>
      <c r="I85" s="259">
        <v>1583</v>
      </c>
      <c r="J85" s="260"/>
    </row>
    <row r="86" spans="1:11" s="125" customFormat="1" ht="34.5" customHeight="1">
      <c r="A86" s="254" t="s">
        <v>446</v>
      </c>
      <c r="B86" s="255" t="s">
        <v>447</v>
      </c>
      <c r="C86" s="256" t="s">
        <v>448</v>
      </c>
      <c r="D86" s="255" t="s">
        <v>449</v>
      </c>
      <c r="E86" s="257" t="s">
        <v>506</v>
      </c>
      <c r="F86" s="258" t="s">
        <v>507</v>
      </c>
      <c r="G86" s="257" t="s">
        <v>198</v>
      </c>
      <c r="H86" s="257" t="s">
        <v>400</v>
      </c>
      <c r="I86" s="259">
        <v>975</v>
      </c>
      <c r="J86" s="260"/>
    </row>
    <row r="87" spans="1:11" s="125" customFormat="1" ht="32.1" customHeight="1">
      <c r="A87" s="254" t="s">
        <v>446</v>
      </c>
      <c r="B87" s="255" t="s">
        <v>447</v>
      </c>
      <c r="C87" s="256" t="s">
        <v>448</v>
      </c>
      <c r="D87" s="255" t="s">
        <v>449</v>
      </c>
      <c r="E87" s="257" t="s">
        <v>506</v>
      </c>
      <c r="F87" s="258" t="s">
        <v>507</v>
      </c>
      <c r="G87" s="257" t="s">
        <v>198</v>
      </c>
      <c r="H87" s="257" t="s">
        <v>450</v>
      </c>
      <c r="I87" s="259">
        <v>1583</v>
      </c>
      <c r="J87" s="260"/>
    </row>
    <row r="88" spans="1:11" s="125" customFormat="1" ht="32.1" customHeight="1">
      <c r="A88" s="254">
        <v>206</v>
      </c>
      <c r="B88" s="255" t="s">
        <v>451</v>
      </c>
      <c r="C88" s="256" t="s">
        <v>448</v>
      </c>
      <c r="D88" s="255" t="s">
        <v>449</v>
      </c>
      <c r="E88" s="257" t="s">
        <v>506</v>
      </c>
      <c r="F88" s="258" t="s">
        <v>507</v>
      </c>
      <c r="G88" s="257" t="s">
        <v>198</v>
      </c>
      <c r="H88" s="257" t="s">
        <v>453</v>
      </c>
      <c r="I88" s="259">
        <v>975</v>
      </c>
      <c r="J88" s="260"/>
    </row>
    <row r="89" spans="1:11" s="125" customFormat="1" ht="32.1" customHeight="1">
      <c r="A89" s="254">
        <v>206</v>
      </c>
      <c r="B89" s="255" t="s">
        <v>451</v>
      </c>
      <c r="C89" s="256" t="s">
        <v>448</v>
      </c>
      <c r="D89" s="255" t="s">
        <v>449</v>
      </c>
      <c r="E89" s="257" t="s">
        <v>506</v>
      </c>
      <c r="F89" s="258" t="s">
        <v>507</v>
      </c>
      <c r="G89" s="257" t="s">
        <v>198</v>
      </c>
      <c r="H89" s="257" t="s">
        <v>450</v>
      </c>
      <c r="I89" s="259">
        <v>1583</v>
      </c>
      <c r="J89" s="260"/>
    </row>
    <row r="90" spans="1:11" s="253" customFormat="1" ht="32.1" customHeight="1">
      <c r="A90" s="311" t="s">
        <v>512</v>
      </c>
      <c r="B90" s="312"/>
      <c r="C90" s="312"/>
      <c r="D90" s="312"/>
      <c r="E90" s="312"/>
      <c r="F90" s="312"/>
      <c r="G90" s="312"/>
      <c r="H90" s="312"/>
      <c r="I90" s="312"/>
      <c r="J90" s="252"/>
    </row>
    <row r="91" spans="1:11" s="264" customFormat="1" ht="32.1" customHeight="1">
      <c r="A91" s="254" t="s">
        <v>513</v>
      </c>
      <c r="B91" s="265" t="s">
        <v>514</v>
      </c>
      <c r="C91" s="256" t="s">
        <v>515</v>
      </c>
      <c r="D91" s="255" t="s">
        <v>516</v>
      </c>
      <c r="E91" s="257" t="s">
        <v>443</v>
      </c>
      <c r="F91" s="258" t="s">
        <v>444</v>
      </c>
      <c r="G91" s="257" t="s">
        <v>199</v>
      </c>
      <c r="H91" s="257" t="s">
        <v>517</v>
      </c>
      <c r="I91" s="259">
        <v>999</v>
      </c>
      <c r="J91" s="134"/>
    </row>
    <row r="92" spans="1:11" s="264" customFormat="1" ht="32.1" customHeight="1">
      <c r="A92" s="254" t="s">
        <v>513</v>
      </c>
      <c r="B92" s="265" t="s">
        <v>514</v>
      </c>
      <c r="C92" s="256" t="s">
        <v>515</v>
      </c>
      <c r="D92" s="255" t="s">
        <v>516</v>
      </c>
      <c r="E92" s="257" t="s">
        <v>443</v>
      </c>
      <c r="F92" s="258" t="s">
        <v>444</v>
      </c>
      <c r="G92" s="257" t="s">
        <v>199</v>
      </c>
      <c r="H92" s="257" t="s">
        <v>450</v>
      </c>
      <c r="I92" s="259">
        <v>1607</v>
      </c>
      <c r="J92" s="134"/>
      <c r="K92" s="263"/>
    </row>
    <row r="93" spans="1:11" s="264" customFormat="1" ht="32.1" customHeight="1">
      <c r="A93" s="254" t="s">
        <v>513</v>
      </c>
      <c r="B93" s="265" t="s">
        <v>514</v>
      </c>
      <c r="C93" s="256" t="s">
        <v>518</v>
      </c>
      <c r="D93" s="255" t="s">
        <v>519</v>
      </c>
      <c r="E93" s="257" t="s">
        <v>443</v>
      </c>
      <c r="F93" s="258" t="s">
        <v>444</v>
      </c>
      <c r="G93" s="257" t="s">
        <v>199</v>
      </c>
      <c r="H93" s="257" t="s">
        <v>520</v>
      </c>
      <c r="I93" s="259">
        <v>999</v>
      </c>
      <c r="J93" s="134"/>
    </row>
    <row r="94" spans="1:11" s="264" customFormat="1" ht="32.1" customHeight="1">
      <c r="A94" s="254" t="s">
        <v>513</v>
      </c>
      <c r="B94" s="265" t="s">
        <v>514</v>
      </c>
      <c r="C94" s="256" t="s">
        <v>518</v>
      </c>
      <c r="D94" s="255" t="s">
        <v>519</v>
      </c>
      <c r="E94" s="257" t="s">
        <v>443</v>
      </c>
      <c r="F94" s="258" t="s">
        <v>444</v>
      </c>
      <c r="G94" s="257" t="s">
        <v>199</v>
      </c>
      <c r="H94" s="257" t="s">
        <v>450</v>
      </c>
      <c r="I94" s="259">
        <v>1607</v>
      </c>
      <c r="J94" s="134"/>
    </row>
    <row r="95" spans="1:11" s="264" customFormat="1" ht="32.1" customHeight="1">
      <c r="A95" s="254" t="s">
        <v>446</v>
      </c>
      <c r="B95" s="255" t="s">
        <v>447</v>
      </c>
      <c r="C95" s="256" t="s">
        <v>448</v>
      </c>
      <c r="D95" s="255" t="s">
        <v>449</v>
      </c>
      <c r="E95" s="257" t="s">
        <v>443</v>
      </c>
      <c r="F95" s="258" t="s">
        <v>444</v>
      </c>
      <c r="G95" s="257" t="s">
        <v>199</v>
      </c>
      <c r="H95" s="257" t="s">
        <v>521</v>
      </c>
      <c r="I95" s="259">
        <v>999</v>
      </c>
      <c r="J95" s="134"/>
    </row>
    <row r="96" spans="1:11" s="264" customFormat="1" ht="32.1" customHeight="1">
      <c r="A96" s="254" t="s">
        <v>446</v>
      </c>
      <c r="B96" s="255" t="s">
        <v>447</v>
      </c>
      <c r="C96" s="256" t="s">
        <v>448</v>
      </c>
      <c r="D96" s="255" t="s">
        <v>449</v>
      </c>
      <c r="E96" s="257" t="s">
        <v>443</v>
      </c>
      <c r="F96" s="258" t="s">
        <v>444</v>
      </c>
      <c r="G96" s="257" t="s">
        <v>199</v>
      </c>
      <c r="H96" s="257" t="s">
        <v>450</v>
      </c>
      <c r="I96" s="259">
        <v>1607</v>
      </c>
      <c r="J96" s="134"/>
    </row>
    <row r="97" spans="1:10" s="264" customFormat="1" ht="32.1" customHeight="1">
      <c r="A97" s="254" t="s">
        <v>466</v>
      </c>
      <c r="B97" s="265" t="s">
        <v>522</v>
      </c>
      <c r="C97" s="256" t="s">
        <v>468</v>
      </c>
      <c r="D97" s="255" t="s">
        <v>469</v>
      </c>
      <c r="E97" s="257" t="s">
        <v>443</v>
      </c>
      <c r="F97" s="258" t="s">
        <v>444</v>
      </c>
      <c r="G97" s="257" t="s">
        <v>199</v>
      </c>
      <c r="H97" s="257" t="s">
        <v>523</v>
      </c>
      <c r="I97" s="259">
        <v>940</v>
      </c>
      <c r="J97" s="260"/>
    </row>
    <row r="98" spans="1:10" s="264" customFormat="1" ht="32.1" customHeight="1">
      <c r="A98" s="254" t="s">
        <v>524</v>
      </c>
      <c r="B98" s="265" t="s">
        <v>525</v>
      </c>
      <c r="C98" s="256" t="s">
        <v>526</v>
      </c>
      <c r="D98" s="255" t="s">
        <v>527</v>
      </c>
      <c r="E98" s="257" t="s">
        <v>443</v>
      </c>
      <c r="F98" s="258" t="s">
        <v>444</v>
      </c>
      <c r="G98" s="257" t="s">
        <v>199</v>
      </c>
      <c r="H98" s="257" t="s">
        <v>523</v>
      </c>
      <c r="I98" s="259">
        <v>909</v>
      </c>
      <c r="J98" s="260"/>
    </row>
    <row r="99" spans="1:10" s="264" customFormat="1" ht="32.1" customHeight="1">
      <c r="A99" s="254" t="s">
        <v>528</v>
      </c>
      <c r="B99" s="265" t="s">
        <v>529</v>
      </c>
      <c r="C99" s="256" t="s">
        <v>530</v>
      </c>
      <c r="D99" s="255" t="s">
        <v>531</v>
      </c>
      <c r="E99" s="257" t="s">
        <v>443</v>
      </c>
      <c r="F99" s="258" t="s">
        <v>444</v>
      </c>
      <c r="G99" s="257" t="s">
        <v>199</v>
      </c>
      <c r="H99" s="257" t="s">
        <v>523</v>
      </c>
      <c r="I99" s="259">
        <v>934</v>
      </c>
      <c r="J99" s="260"/>
    </row>
    <row r="100" spans="1:10" s="264" customFormat="1" ht="32.1" customHeight="1">
      <c r="A100" s="254" t="s">
        <v>532</v>
      </c>
      <c r="B100" s="265" t="s">
        <v>533</v>
      </c>
      <c r="C100" s="256" t="s">
        <v>534</v>
      </c>
      <c r="D100" s="255" t="s">
        <v>535</v>
      </c>
      <c r="E100" s="257" t="s">
        <v>443</v>
      </c>
      <c r="F100" s="258" t="s">
        <v>444</v>
      </c>
      <c r="G100" s="257" t="s">
        <v>199</v>
      </c>
      <c r="H100" s="257" t="s">
        <v>523</v>
      </c>
      <c r="I100" s="259">
        <v>843</v>
      </c>
      <c r="J100" s="260"/>
    </row>
    <row r="101" spans="1:10" s="264" customFormat="1" ht="32.1" customHeight="1">
      <c r="A101" s="273" t="s">
        <v>471</v>
      </c>
      <c r="B101" s="274" t="s">
        <v>536</v>
      </c>
      <c r="C101" s="256" t="s">
        <v>473</v>
      </c>
      <c r="D101" s="255" t="s">
        <v>474</v>
      </c>
      <c r="E101" s="257" t="s">
        <v>443</v>
      </c>
      <c r="F101" s="258" t="s">
        <v>444</v>
      </c>
      <c r="G101" s="257" t="s">
        <v>199</v>
      </c>
      <c r="H101" s="257" t="s">
        <v>523</v>
      </c>
      <c r="I101" s="259">
        <v>903</v>
      </c>
      <c r="J101" s="260"/>
    </row>
    <row r="102" spans="1:10" s="264" customFormat="1" ht="32.1" customHeight="1">
      <c r="A102" s="273" t="s">
        <v>475</v>
      </c>
      <c r="B102" s="274" t="s">
        <v>537</v>
      </c>
      <c r="C102" s="256" t="s">
        <v>477</v>
      </c>
      <c r="D102" s="255" t="s">
        <v>478</v>
      </c>
      <c r="E102" s="257" t="s">
        <v>443</v>
      </c>
      <c r="F102" s="258" t="s">
        <v>444</v>
      </c>
      <c r="G102" s="257" t="s">
        <v>199</v>
      </c>
      <c r="H102" s="257" t="s">
        <v>523</v>
      </c>
      <c r="I102" s="259">
        <v>984</v>
      </c>
      <c r="J102" s="260"/>
    </row>
    <row r="103" spans="1:10" s="264" customFormat="1" ht="32.1" customHeight="1">
      <c r="A103" s="273" t="s">
        <v>538</v>
      </c>
      <c r="B103" s="274" t="s">
        <v>539</v>
      </c>
      <c r="C103" s="256" t="s">
        <v>540</v>
      </c>
      <c r="D103" s="255" t="s">
        <v>541</v>
      </c>
      <c r="E103" s="257" t="s">
        <v>443</v>
      </c>
      <c r="F103" s="258" t="s">
        <v>444</v>
      </c>
      <c r="G103" s="257" t="s">
        <v>199</v>
      </c>
      <c r="H103" s="257" t="s">
        <v>523</v>
      </c>
      <c r="I103" s="259">
        <v>760</v>
      </c>
      <c r="J103" s="260"/>
    </row>
    <row r="104" spans="1:10" s="264" customFormat="1" ht="32.1" customHeight="1">
      <c r="A104" s="273" t="s">
        <v>121</v>
      </c>
      <c r="B104" s="274" t="s">
        <v>455</v>
      </c>
      <c r="C104" s="256" t="s">
        <v>456</v>
      </c>
      <c r="D104" s="255" t="s">
        <v>457</v>
      </c>
      <c r="E104" s="257" t="s">
        <v>443</v>
      </c>
      <c r="F104" s="258" t="s">
        <v>444</v>
      </c>
      <c r="G104" s="257" t="s">
        <v>199</v>
      </c>
      <c r="H104" s="257" t="s">
        <v>523</v>
      </c>
      <c r="I104" s="259">
        <v>945</v>
      </c>
      <c r="J104" s="260"/>
    </row>
    <row r="105" spans="1:10" s="264" customFormat="1" ht="32.1" customHeight="1">
      <c r="A105" s="273">
        <v>68</v>
      </c>
      <c r="B105" s="274" t="s">
        <v>542</v>
      </c>
      <c r="C105" s="256" t="s">
        <v>543</v>
      </c>
      <c r="D105" s="255" t="s">
        <v>544</v>
      </c>
      <c r="E105" s="257" t="s">
        <v>443</v>
      </c>
      <c r="F105" s="258" t="s">
        <v>444</v>
      </c>
      <c r="G105" s="257" t="s">
        <v>199</v>
      </c>
      <c r="H105" s="257" t="s">
        <v>545</v>
      </c>
      <c r="I105" s="259">
        <v>623</v>
      </c>
      <c r="J105" s="260"/>
    </row>
    <row r="106" spans="1:10" s="264" customFormat="1" ht="32.1" customHeight="1">
      <c r="A106" s="254">
        <v>69</v>
      </c>
      <c r="B106" s="258" t="s">
        <v>546</v>
      </c>
      <c r="C106" s="256" t="s">
        <v>543</v>
      </c>
      <c r="D106" s="255" t="s">
        <v>544</v>
      </c>
      <c r="E106" s="257" t="s">
        <v>443</v>
      </c>
      <c r="F106" s="258" t="s">
        <v>444</v>
      </c>
      <c r="G106" s="257" t="s">
        <v>199</v>
      </c>
      <c r="H106" s="257" t="s">
        <v>545</v>
      </c>
      <c r="I106" s="259">
        <v>623</v>
      </c>
      <c r="J106" s="134"/>
    </row>
    <row r="107" spans="1:10" s="264" customFormat="1" ht="32.1" customHeight="1">
      <c r="A107" s="254">
        <v>208</v>
      </c>
      <c r="B107" s="258" t="s">
        <v>547</v>
      </c>
      <c r="C107" s="256" t="s">
        <v>548</v>
      </c>
      <c r="D107" s="255" t="s">
        <v>549</v>
      </c>
      <c r="E107" s="257" t="s">
        <v>443</v>
      </c>
      <c r="F107" s="258" t="s">
        <v>444</v>
      </c>
      <c r="G107" s="257" t="s">
        <v>199</v>
      </c>
      <c r="H107" s="257" t="s">
        <v>545</v>
      </c>
      <c r="I107" s="259">
        <v>623</v>
      </c>
      <c r="J107" s="260"/>
    </row>
    <row r="108" spans="1:10" s="125" customFormat="1" ht="32.1" customHeight="1">
      <c r="A108" s="273" t="s">
        <v>550</v>
      </c>
      <c r="B108" s="274" t="s">
        <v>551</v>
      </c>
      <c r="C108" s="256" t="s">
        <v>552</v>
      </c>
      <c r="D108" s="255" t="s">
        <v>553</v>
      </c>
      <c r="E108" s="257" t="s">
        <v>443</v>
      </c>
      <c r="F108" s="258" t="s">
        <v>444</v>
      </c>
      <c r="G108" s="257" t="s">
        <v>199</v>
      </c>
      <c r="H108" s="257" t="s">
        <v>523</v>
      </c>
      <c r="I108" s="259">
        <v>883.55</v>
      </c>
      <c r="J108" s="134"/>
    </row>
    <row r="109" spans="1:10" s="125" customFormat="1" ht="32.1" customHeight="1">
      <c r="A109" s="311" t="s">
        <v>554</v>
      </c>
      <c r="B109" s="312"/>
      <c r="C109" s="312"/>
      <c r="D109" s="312"/>
      <c r="E109" s="312"/>
      <c r="F109" s="312"/>
      <c r="G109" s="312"/>
      <c r="H109" s="312"/>
      <c r="I109" s="312"/>
      <c r="J109" s="134"/>
    </row>
    <row r="110" spans="1:10" s="125" customFormat="1" ht="32.1" customHeight="1">
      <c r="A110" s="254" t="s">
        <v>513</v>
      </c>
      <c r="B110" s="265" t="s">
        <v>514</v>
      </c>
      <c r="C110" s="256" t="s">
        <v>515</v>
      </c>
      <c r="D110" s="255" t="s">
        <v>516</v>
      </c>
      <c r="E110" s="257" t="s">
        <v>506</v>
      </c>
      <c r="F110" s="258" t="s">
        <v>507</v>
      </c>
      <c r="G110" s="257" t="s">
        <v>199</v>
      </c>
      <c r="H110" s="257" t="s">
        <v>517</v>
      </c>
      <c r="I110" s="259">
        <v>999</v>
      </c>
      <c r="J110" s="134"/>
    </row>
    <row r="111" spans="1:10" s="125" customFormat="1" ht="32.1" customHeight="1">
      <c r="A111" s="254" t="s">
        <v>513</v>
      </c>
      <c r="B111" s="265" t="s">
        <v>514</v>
      </c>
      <c r="C111" s="256" t="s">
        <v>515</v>
      </c>
      <c r="D111" s="255" t="s">
        <v>516</v>
      </c>
      <c r="E111" s="257" t="s">
        <v>506</v>
      </c>
      <c r="F111" s="258" t="s">
        <v>507</v>
      </c>
      <c r="G111" s="257" t="s">
        <v>199</v>
      </c>
      <c r="H111" s="257" t="s">
        <v>450</v>
      </c>
      <c r="I111" s="259">
        <v>1607</v>
      </c>
      <c r="J111" s="134"/>
    </row>
    <row r="112" spans="1:10" s="125" customFormat="1" ht="32.1" customHeight="1">
      <c r="A112" s="254" t="s">
        <v>513</v>
      </c>
      <c r="B112" s="265" t="s">
        <v>514</v>
      </c>
      <c r="C112" s="256" t="s">
        <v>518</v>
      </c>
      <c r="D112" s="255" t="s">
        <v>519</v>
      </c>
      <c r="E112" s="257" t="s">
        <v>506</v>
      </c>
      <c r="F112" s="258" t="s">
        <v>507</v>
      </c>
      <c r="G112" s="257" t="s">
        <v>199</v>
      </c>
      <c r="H112" s="257" t="s">
        <v>520</v>
      </c>
      <c r="I112" s="259">
        <v>999</v>
      </c>
      <c r="J112" s="134"/>
    </row>
    <row r="113" spans="1:10" s="125" customFormat="1" ht="23.25" customHeight="1">
      <c r="A113" s="254" t="s">
        <v>513</v>
      </c>
      <c r="B113" s="265" t="s">
        <v>514</v>
      </c>
      <c r="C113" s="256" t="s">
        <v>518</v>
      </c>
      <c r="D113" s="255" t="s">
        <v>519</v>
      </c>
      <c r="E113" s="257" t="s">
        <v>506</v>
      </c>
      <c r="F113" s="258" t="s">
        <v>507</v>
      </c>
      <c r="G113" s="257" t="s">
        <v>199</v>
      </c>
      <c r="H113" s="257" t="s">
        <v>450</v>
      </c>
      <c r="I113" s="259">
        <v>1607</v>
      </c>
      <c r="J113" s="134"/>
    </row>
    <row r="114" spans="1:10" s="125" customFormat="1" ht="32.1" customHeight="1">
      <c r="A114" s="254" t="s">
        <v>446</v>
      </c>
      <c r="B114" s="255" t="s">
        <v>447</v>
      </c>
      <c r="C114" s="256" t="s">
        <v>448</v>
      </c>
      <c r="D114" s="255" t="s">
        <v>449</v>
      </c>
      <c r="E114" s="257" t="s">
        <v>506</v>
      </c>
      <c r="F114" s="258" t="s">
        <v>507</v>
      </c>
      <c r="G114" s="257" t="s">
        <v>199</v>
      </c>
      <c r="H114" s="257" t="s">
        <v>521</v>
      </c>
      <c r="I114" s="259">
        <v>999</v>
      </c>
      <c r="J114" s="134"/>
    </row>
    <row r="115" spans="1:10" s="125" customFormat="1" ht="32.1" customHeight="1">
      <c r="A115" s="254" t="s">
        <v>446</v>
      </c>
      <c r="B115" s="255" t="s">
        <v>447</v>
      </c>
      <c r="C115" s="256" t="s">
        <v>448</v>
      </c>
      <c r="D115" s="255" t="s">
        <v>449</v>
      </c>
      <c r="E115" s="257" t="s">
        <v>506</v>
      </c>
      <c r="F115" s="258" t="s">
        <v>507</v>
      </c>
      <c r="G115" s="257" t="s">
        <v>199</v>
      </c>
      <c r="H115" s="257" t="s">
        <v>450</v>
      </c>
      <c r="I115" s="259">
        <v>1607</v>
      </c>
      <c r="J115" s="134"/>
    </row>
    <row r="116" spans="1:10" s="125" customFormat="1" ht="32.1" customHeight="1">
      <c r="A116" s="254" t="s">
        <v>466</v>
      </c>
      <c r="B116" s="265" t="s">
        <v>522</v>
      </c>
      <c r="C116" s="256" t="s">
        <v>468</v>
      </c>
      <c r="D116" s="255" t="s">
        <v>469</v>
      </c>
      <c r="E116" s="257" t="s">
        <v>506</v>
      </c>
      <c r="F116" s="258" t="s">
        <v>507</v>
      </c>
      <c r="G116" s="257" t="s">
        <v>199</v>
      </c>
      <c r="H116" s="257" t="s">
        <v>523</v>
      </c>
      <c r="I116" s="259">
        <v>940</v>
      </c>
      <c r="J116" s="134"/>
    </row>
    <row r="117" spans="1:10" s="125" customFormat="1" ht="32.1" customHeight="1">
      <c r="A117" s="254" t="s">
        <v>524</v>
      </c>
      <c r="B117" s="265" t="s">
        <v>525</v>
      </c>
      <c r="C117" s="256" t="s">
        <v>526</v>
      </c>
      <c r="D117" s="255" t="s">
        <v>527</v>
      </c>
      <c r="E117" s="257" t="s">
        <v>506</v>
      </c>
      <c r="F117" s="258" t="s">
        <v>507</v>
      </c>
      <c r="G117" s="257" t="s">
        <v>199</v>
      </c>
      <c r="H117" s="257" t="s">
        <v>523</v>
      </c>
      <c r="I117" s="259">
        <v>909</v>
      </c>
      <c r="J117" s="134"/>
    </row>
    <row r="118" spans="1:10" s="125" customFormat="1" ht="35.25" customHeight="1">
      <c r="A118" s="254" t="s">
        <v>528</v>
      </c>
      <c r="B118" s="265" t="s">
        <v>529</v>
      </c>
      <c r="C118" s="256" t="s">
        <v>530</v>
      </c>
      <c r="D118" s="255" t="s">
        <v>531</v>
      </c>
      <c r="E118" s="257" t="s">
        <v>506</v>
      </c>
      <c r="F118" s="258" t="s">
        <v>507</v>
      </c>
      <c r="G118" s="257" t="s">
        <v>199</v>
      </c>
      <c r="H118" s="257" t="s">
        <v>523</v>
      </c>
      <c r="I118" s="259">
        <v>934</v>
      </c>
      <c r="J118" s="134"/>
    </row>
    <row r="119" spans="1:10" s="125" customFormat="1" ht="36.75" customHeight="1">
      <c r="A119" s="273" t="s">
        <v>532</v>
      </c>
      <c r="B119" s="275" t="s">
        <v>533</v>
      </c>
      <c r="C119" s="256" t="s">
        <v>534</v>
      </c>
      <c r="D119" s="255" t="s">
        <v>535</v>
      </c>
      <c r="E119" s="257" t="s">
        <v>506</v>
      </c>
      <c r="F119" s="258" t="s">
        <v>507</v>
      </c>
      <c r="G119" s="257" t="s">
        <v>199</v>
      </c>
      <c r="H119" s="257" t="s">
        <v>523</v>
      </c>
      <c r="I119" s="259">
        <v>843</v>
      </c>
      <c r="J119" s="134"/>
    </row>
    <row r="120" spans="1:10" s="125" customFormat="1" ht="32.1" customHeight="1">
      <c r="A120" s="273" t="s">
        <v>471</v>
      </c>
      <c r="B120" s="274" t="s">
        <v>536</v>
      </c>
      <c r="C120" s="256" t="s">
        <v>473</v>
      </c>
      <c r="D120" s="255" t="s">
        <v>474</v>
      </c>
      <c r="E120" s="257" t="s">
        <v>506</v>
      </c>
      <c r="F120" s="258" t="s">
        <v>507</v>
      </c>
      <c r="G120" s="257" t="s">
        <v>199</v>
      </c>
      <c r="H120" s="257" t="s">
        <v>523</v>
      </c>
      <c r="I120" s="259">
        <v>903</v>
      </c>
      <c r="J120" s="134"/>
    </row>
    <row r="121" spans="1:10" s="125" customFormat="1" ht="32.1" customHeight="1">
      <c r="A121" s="273" t="s">
        <v>475</v>
      </c>
      <c r="B121" s="274" t="s">
        <v>537</v>
      </c>
      <c r="C121" s="256" t="s">
        <v>477</v>
      </c>
      <c r="D121" s="255" t="s">
        <v>478</v>
      </c>
      <c r="E121" s="257" t="s">
        <v>506</v>
      </c>
      <c r="F121" s="258" t="s">
        <v>507</v>
      </c>
      <c r="G121" s="257" t="s">
        <v>199</v>
      </c>
      <c r="H121" s="257" t="s">
        <v>523</v>
      </c>
      <c r="I121" s="259">
        <v>984</v>
      </c>
      <c r="J121" s="134"/>
    </row>
    <row r="122" spans="1:10" s="125" customFormat="1" ht="32.1" customHeight="1">
      <c r="A122" s="273" t="s">
        <v>538</v>
      </c>
      <c r="B122" s="275" t="s">
        <v>539</v>
      </c>
      <c r="C122" s="256" t="s">
        <v>540</v>
      </c>
      <c r="D122" s="255" t="s">
        <v>541</v>
      </c>
      <c r="E122" s="257" t="s">
        <v>506</v>
      </c>
      <c r="F122" s="258" t="s">
        <v>507</v>
      </c>
      <c r="G122" s="257" t="s">
        <v>199</v>
      </c>
      <c r="H122" s="257" t="s">
        <v>523</v>
      </c>
      <c r="I122" s="259">
        <v>760</v>
      </c>
      <c r="J122" s="134"/>
    </row>
    <row r="123" spans="1:10" s="253" customFormat="1" ht="23.25" customHeight="1">
      <c r="A123" s="273" t="s">
        <v>121</v>
      </c>
      <c r="B123" s="274" t="s">
        <v>455</v>
      </c>
      <c r="C123" s="256" t="s">
        <v>456</v>
      </c>
      <c r="D123" s="255" t="s">
        <v>457</v>
      </c>
      <c r="E123" s="257" t="s">
        <v>506</v>
      </c>
      <c r="F123" s="258" t="s">
        <v>507</v>
      </c>
      <c r="G123" s="257" t="s">
        <v>199</v>
      </c>
      <c r="H123" s="257" t="s">
        <v>523</v>
      </c>
      <c r="I123" s="259">
        <v>945</v>
      </c>
      <c r="J123" s="252"/>
    </row>
    <row r="124" spans="1:10" s="124" customFormat="1" ht="32.1" customHeight="1">
      <c r="A124" s="273">
        <v>68</v>
      </c>
      <c r="B124" s="274" t="s">
        <v>542</v>
      </c>
      <c r="C124" s="256" t="s">
        <v>543</v>
      </c>
      <c r="D124" s="255" t="s">
        <v>544</v>
      </c>
      <c r="E124" s="257" t="s">
        <v>506</v>
      </c>
      <c r="F124" s="258" t="s">
        <v>507</v>
      </c>
      <c r="G124" s="257" t="s">
        <v>199</v>
      </c>
      <c r="H124" s="257" t="s">
        <v>545</v>
      </c>
      <c r="I124" s="259">
        <v>623</v>
      </c>
      <c r="J124" s="134"/>
    </row>
    <row r="125" spans="1:10" s="124" customFormat="1" ht="32.1" customHeight="1">
      <c r="A125" s="254">
        <v>69</v>
      </c>
      <c r="B125" s="258" t="s">
        <v>546</v>
      </c>
      <c r="C125" s="256" t="s">
        <v>543</v>
      </c>
      <c r="D125" s="255" t="s">
        <v>544</v>
      </c>
      <c r="E125" s="257" t="s">
        <v>506</v>
      </c>
      <c r="F125" s="258" t="s">
        <v>507</v>
      </c>
      <c r="G125" s="257" t="s">
        <v>199</v>
      </c>
      <c r="H125" s="257" t="s">
        <v>545</v>
      </c>
      <c r="I125" s="259">
        <v>623</v>
      </c>
      <c r="J125" s="134"/>
    </row>
    <row r="126" spans="1:10" s="124" customFormat="1" ht="32.1" customHeight="1">
      <c r="A126" s="254">
        <v>208</v>
      </c>
      <c r="B126" s="258" t="s">
        <v>547</v>
      </c>
      <c r="C126" s="256" t="s">
        <v>548</v>
      </c>
      <c r="D126" s="255" t="s">
        <v>549</v>
      </c>
      <c r="E126" s="257" t="s">
        <v>506</v>
      </c>
      <c r="F126" s="258" t="s">
        <v>507</v>
      </c>
      <c r="G126" s="257" t="s">
        <v>199</v>
      </c>
      <c r="H126" s="257" t="s">
        <v>545</v>
      </c>
      <c r="I126" s="259">
        <v>623</v>
      </c>
      <c r="J126" s="134"/>
    </row>
    <row r="127" spans="1:10" s="124" customFormat="1" ht="32.1" customHeight="1">
      <c r="A127" s="273" t="s">
        <v>550</v>
      </c>
      <c r="B127" s="274" t="s">
        <v>551</v>
      </c>
      <c r="C127" s="256" t="s">
        <v>552</v>
      </c>
      <c r="D127" s="255" t="s">
        <v>553</v>
      </c>
      <c r="E127" s="257" t="s">
        <v>506</v>
      </c>
      <c r="F127" s="258" t="s">
        <v>507</v>
      </c>
      <c r="G127" s="257" t="s">
        <v>199</v>
      </c>
      <c r="H127" s="257" t="s">
        <v>523</v>
      </c>
      <c r="I127" s="259">
        <v>883.55</v>
      </c>
      <c r="J127" s="134"/>
    </row>
    <row r="128" spans="1:10" s="124" customFormat="1" ht="5.25" customHeight="1">
      <c r="A128" s="276"/>
      <c r="B128" s="277"/>
      <c r="C128" s="278"/>
      <c r="D128" s="279"/>
      <c r="E128" s="280"/>
      <c r="F128" s="281"/>
      <c r="G128" s="280"/>
      <c r="H128" s="280"/>
      <c r="I128" s="280"/>
      <c r="J128" s="134"/>
    </row>
    <row r="129" spans="1:238" s="124" customFormat="1" ht="20.25" customHeight="1">
      <c r="A129" s="174">
        <v>1</v>
      </c>
      <c r="B129" s="171" t="s">
        <v>555</v>
      </c>
      <c r="C129" s="172"/>
      <c r="F129" s="282"/>
      <c r="H129" s="135"/>
      <c r="I129" s="135"/>
      <c r="J129" s="134"/>
    </row>
    <row r="130" spans="1:238" s="264" customFormat="1" ht="21.75" customHeight="1">
      <c r="A130" s="132" t="s">
        <v>217</v>
      </c>
      <c r="B130" s="171" t="s">
        <v>556</v>
      </c>
      <c r="C130" s="172"/>
      <c r="D130" s="124"/>
      <c r="E130" s="124"/>
      <c r="F130" s="282"/>
      <c r="G130" s="124"/>
      <c r="H130" s="135"/>
      <c r="I130" s="135"/>
      <c r="J130" s="283"/>
    </row>
    <row r="131" spans="1:238" s="287" customFormat="1" ht="12" customHeight="1">
      <c r="A131" s="124"/>
      <c r="B131" s="124"/>
      <c r="C131" s="124"/>
      <c r="D131" s="284"/>
      <c r="E131" s="284"/>
      <c r="F131" s="284"/>
      <c r="G131" s="65" t="s">
        <v>123</v>
      </c>
      <c r="H131" s="285"/>
      <c r="I131" s="286"/>
      <c r="J131" s="134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  <c r="AF131" s="135"/>
      <c r="AG131" s="135"/>
      <c r="AH131" s="135"/>
      <c r="AI131" s="135"/>
      <c r="AJ131" s="135"/>
      <c r="AK131" s="135"/>
      <c r="AL131" s="135"/>
      <c r="AM131" s="135"/>
      <c r="AN131" s="135"/>
      <c r="AO131" s="135"/>
      <c r="AP131" s="135"/>
      <c r="AQ131" s="135"/>
      <c r="AR131" s="135"/>
      <c r="AS131" s="135"/>
      <c r="AT131" s="135"/>
      <c r="AU131" s="135"/>
      <c r="AV131" s="135"/>
      <c r="AW131" s="135"/>
      <c r="AX131" s="135"/>
      <c r="AY131" s="135"/>
      <c r="AZ131" s="135"/>
      <c r="BA131" s="135"/>
      <c r="BB131" s="135"/>
      <c r="BC131" s="135"/>
      <c r="BD131" s="135"/>
      <c r="BE131" s="135"/>
      <c r="BF131" s="135"/>
      <c r="BG131" s="135"/>
      <c r="BH131" s="135"/>
      <c r="BI131" s="135"/>
      <c r="BJ131" s="135"/>
      <c r="BK131" s="135"/>
      <c r="BL131" s="135"/>
      <c r="BM131" s="135"/>
      <c r="BN131" s="135"/>
      <c r="BO131" s="135"/>
      <c r="BP131" s="135"/>
      <c r="BQ131" s="135"/>
      <c r="BR131" s="135"/>
      <c r="BS131" s="135"/>
      <c r="BT131" s="135"/>
      <c r="BU131" s="135"/>
      <c r="BV131" s="135"/>
      <c r="BW131" s="135"/>
      <c r="BX131" s="135"/>
      <c r="BY131" s="135"/>
      <c r="BZ131" s="135"/>
      <c r="CA131" s="135"/>
      <c r="CB131" s="135"/>
      <c r="CC131" s="135"/>
      <c r="CD131" s="135"/>
      <c r="CE131" s="135"/>
      <c r="CF131" s="135"/>
      <c r="CG131" s="135"/>
      <c r="CH131" s="135"/>
      <c r="CI131" s="135"/>
      <c r="CJ131" s="135"/>
      <c r="CK131" s="135"/>
      <c r="CL131" s="135"/>
      <c r="CM131" s="135"/>
      <c r="CN131" s="135"/>
      <c r="CO131" s="135"/>
      <c r="CP131" s="135"/>
      <c r="CQ131" s="135"/>
      <c r="CR131" s="135"/>
      <c r="CS131" s="135"/>
      <c r="CT131" s="135"/>
      <c r="CU131" s="135"/>
      <c r="CV131" s="135"/>
      <c r="CW131" s="135"/>
      <c r="CX131" s="135"/>
      <c r="CY131" s="135"/>
      <c r="CZ131" s="135"/>
      <c r="DA131" s="135"/>
      <c r="DB131" s="135"/>
      <c r="DC131" s="135"/>
      <c r="DD131" s="135"/>
      <c r="DE131" s="135"/>
      <c r="DF131" s="135"/>
      <c r="DG131" s="135"/>
      <c r="DH131" s="135"/>
      <c r="DI131" s="135"/>
      <c r="DJ131" s="135"/>
      <c r="DK131" s="135"/>
      <c r="DL131" s="135"/>
      <c r="DM131" s="135"/>
      <c r="DN131" s="135"/>
      <c r="DO131" s="135"/>
      <c r="DP131" s="135"/>
      <c r="DQ131" s="135"/>
      <c r="DR131" s="135"/>
      <c r="DS131" s="135"/>
      <c r="DT131" s="135"/>
      <c r="DU131" s="135"/>
      <c r="DV131" s="135"/>
      <c r="DW131" s="135"/>
      <c r="DX131" s="135"/>
      <c r="DY131" s="135"/>
      <c r="DZ131" s="135"/>
      <c r="EA131" s="135"/>
      <c r="EB131" s="135"/>
      <c r="EC131" s="135"/>
      <c r="ED131" s="135"/>
      <c r="EE131" s="135"/>
      <c r="EF131" s="135"/>
      <c r="EG131" s="135"/>
      <c r="EH131" s="135"/>
      <c r="EI131" s="135"/>
      <c r="EJ131" s="135"/>
      <c r="EK131" s="135"/>
      <c r="EL131" s="135"/>
      <c r="EM131" s="135"/>
      <c r="EN131" s="135"/>
      <c r="EO131" s="135"/>
      <c r="EP131" s="135"/>
      <c r="EQ131" s="135"/>
      <c r="ER131" s="135"/>
      <c r="ES131" s="135"/>
      <c r="ET131" s="135"/>
      <c r="EU131" s="135"/>
      <c r="EV131" s="135"/>
      <c r="EW131" s="135"/>
      <c r="EX131" s="135"/>
      <c r="EY131" s="135"/>
      <c r="EZ131" s="135"/>
      <c r="FA131" s="135"/>
      <c r="FB131" s="135"/>
      <c r="FC131" s="135"/>
      <c r="FD131" s="135"/>
      <c r="FE131" s="135"/>
      <c r="FF131" s="135"/>
      <c r="FG131" s="135"/>
      <c r="FH131" s="135"/>
      <c r="FI131" s="135"/>
      <c r="FJ131" s="135"/>
      <c r="FK131" s="135"/>
      <c r="FL131" s="135"/>
      <c r="FM131" s="135"/>
      <c r="FN131" s="135"/>
      <c r="FO131" s="135"/>
      <c r="FP131" s="135"/>
      <c r="FQ131" s="135"/>
      <c r="FR131" s="135"/>
      <c r="FS131" s="135"/>
      <c r="FT131" s="135"/>
      <c r="FU131" s="135"/>
      <c r="FV131" s="135"/>
      <c r="FW131" s="135"/>
      <c r="FX131" s="135"/>
      <c r="FY131" s="135"/>
      <c r="FZ131" s="135"/>
      <c r="GA131" s="135"/>
      <c r="GB131" s="135"/>
      <c r="GC131" s="135"/>
      <c r="GD131" s="135"/>
      <c r="GE131" s="135"/>
      <c r="GF131" s="135"/>
      <c r="GG131" s="135"/>
      <c r="GH131" s="135"/>
      <c r="GI131" s="135"/>
      <c r="GJ131" s="135"/>
      <c r="GK131" s="135"/>
      <c r="GL131" s="135"/>
      <c r="GM131" s="135"/>
      <c r="GN131" s="135"/>
      <c r="GO131" s="135"/>
      <c r="GP131" s="135"/>
      <c r="GQ131" s="135"/>
      <c r="GR131" s="135"/>
      <c r="GS131" s="135"/>
      <c r="GT131" s="135"/>
      <c r="GU131" s="135"/>
      <c r="GV131" s="135"/>
      <c r="GW131" s="135"/>
      <c r="GX131" s="135"/>
      <c r="GY131" s="135"/>
      <c r="GZ131" s="135"/>
      <c r="HA131" s="135"/>
      <c r="HB131" s="135"/>
      <c r="HC131" s="135"/>
      <c r="HD131" s="135"/>
      <c r="HE131" s="135"/>
      <c r="HF131" s="135"/>
      <c r="HG131" s="135"/>
      <c r="HH131" s="135"/>
      <c r="HI131" s="135"/>
      <c r="HJ131" s="135"/>
      <c r="HK131" s="135"/>
      <c r="HL131" s="135"/>
      <c r="HM131" s="135"/>
      <c r="HN131" s="135"/>
      <c r="HO131" s="135"/>
      <c r="HP131" s="135"/>
      <c r="HQ131" s="135"/>
      <c r="HR131" s="135"/>
      <c r="HS131" s="135"/>
      <c r="HT131" s="135"/>
      <c r="HU131" s="135"/>
      <c r="HV131" s="135"/>
      <c r="HW131" s="135"/>
      <c r="HX131" s="135"/>
      <c r="HY131" s="135"/>
      <c r="HZ131" s="135"/>
      <c r="IA131" s="135"/>
      <c r="IB131" s="135"/>
      <c r="IC131" s="135"/>
      <c r="ID131" s="135"/>
    </row>
    <row r="132" spans="1:238" s="287" customFormat="1" ht="32.1" customHeight="1">
      <c r="A132" s="124"/>
      <c r="B132" s="124"/>
      <c r="C132" s="124"/>
      <c r="D132" s="124"/>
      <c r="E132" s="135"/>
      <c r="F132" s="124"/>
      <c r="G132" s="124"/>
      <c r="H132" s="124"/>
      <c r="I132" s="124"/>
      <c r="J132" s="13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  <c r="AJ132" s="124"/>
      <c r="AK132" s="124"/>
      <c r="AL132" s="124"/>
      <c r="AM132" s="124"/>
      <c r="AN132" s="124"/>
      <c r="AO132" s="124"/>
      <c r="AP132" s="124"/>
      <c r="AQ132" s="124"/>
      <c r="AR132" s="124"/>
      <c r="AS132" s="124"/>
      <c r="AT132" s="124"/>
      <c r="AU132" s="124"/>
      <c r="AV132" s="124"/>
      <c r="AW132" s="124"/>
      <c r="AX132" s="124"/>
      <c r="AY132" s="124"/>
      <c r="AZ132" s="124"/>
      <c r="BA132" s="124"/>
      <c r="BB132" s="124"/>
      <c r="BC132" s="124"/>
      <c r="BD132" s="124"/>
      <c r="BE132" s="124"/>
      <c r="BF132" s="124"/>
      <c r="BG132" s="124"/>
      <c r="BH132" s="124"/>
      <c r="BI132" s="124"/>
      <c r="BJ132" s="124"/>
      <c r="BK132" s="124"/>
      <c r="BL132" s="124"/>
      <c r="BM132" s="124"/>
      <c r="BN132" s="124"/>
      <c r="BO132" s="124"/>
      <c r="BP132" s="124"/>
      <c r="BQ132" s="124"/>
      <c r="BR132" s="124"/>
      <c r="BS132" s="124"/>
      <c r="BT132" s="124"/>
      <c r="BU132" s="124"/>
      <c r="BV132" s="124"/>
      <c r="BW132" s="124"/>
      <c r="BX132" s="124"/>
      <c r="BY132" s="124"/>
      <c r="BZ132" s="124"/>
      <c r="CA132" s="124"/>
      <c r="CB132" s="124"/>
      <c r="CC132" s="124"/>
      <c r="CD132" s="124"/>
      <c r="CE132" s="124"/>
      <c r="CF132" s="124"/>
      <c r="CG132" s="124"/>
      <c r="CH132" s="124"/>
      <c r="CI132" s="124"/>
      <c r="CJ132" s="124"/>
      <c r="CK132" s="124"/>
      <c r="CL132" s="124"/>
      <c r="CM132" s="124"/>
      <c r="CN132" s="124"/>
      <c r="CO132" s="124"/>
      <c r="CP132" s="124"/>
      <c r="CQ132" s="124"/>
      <c r="CR132" s="124"/>
      <c r="CS132" s="124"/>
      <c r="CT132" s="124"/>
      <c r="CU132" s="124"/>
      <c r="CV132" s="124"/>
      <c r="CW132" s="124"/>
      <c r="CX132" s="124"/>
      <c r="CY132" s="124"/>
      <c r="CZ132" s="124"/>
      <c r="DA132" s="124"/>
      <c r="DB132" s="124"/>
      <c r="DC132" s="124"/>
      <c r="DD132" s="124"/>
      <c r="DE132" s="124"/>
      <c r="DF132" s="124"/>
      <c r="DG132" s="124"/>
      <c r="DH132" s="124"/>
      <c r="DI132" s="124"/>
      <c r="DJ132" s="124"/>
      <c r="DK132" s="124"/>
      <c r="DL132" s="124"/>
      <c r="DM132" s="124"/>
      <c r="DN132" s="124"/>
      <c r="DO132" s="124"/>
      <c r="DP132" s="124"/>
      <c r="DQ132" s="124"/>
      <c r="DR132" s="124"/>
      <c r="DS132" s="124"/>
      <c r="DT132" s="124"/>
      <c r="DU132" s="124"/>
      <c r="DV132" s="124"/>
      <c r="DW132" s="124"/>
      <c r="DX132" s="124"/>
      <c r="DY132" s="124"/>
      <c r="DZ132" s="124"/>
      <c r="EA132" s="124"/>
      <c r="EB132" s="124"/>
      <c r="EC132" s="124"/>
      <c r="ED132" s="124"/>
      <c r="EE132" s="124"/>
      <c r="EF132" s="124"/>
      <c r="EG132" s="124"/>
      <c r="EH132" s="124"/>
      <c r="EI132" s="124"/>
      <c r="EJ132" s="124"/>
      <c r="EK132" s="124"/>
      <c r="EL132" s="124"/>
      <c r="EM132" s="124"/>
      <c r="EN132" s="124"/>
      <c r="EO132" s="124"/>
      <c r="EP132" s="124"/>
      <c r="EQ132" s="124"/>
      <c r="ER132" s="124"/>
      <c r="ES132" s="124"/>
      <c r="ET132" s="124"/>
      <c r="EU132" s="124"/>
      <c r="EV132" s="124"/>
      <c r="EW132" s="124"/>
      <c r="EX132" s="124"/>
      <c r="EY132" s="124"/>
      <c r="EZ132" s="124"/>
      <c r="FA132" s="124"/>
      <c r="FB132" s="124"/>
      <c r="FC132" s="124"/>
      <c r="FD132" s="124"/>
      <c r="FE132" s="124"/>
      <c r="FF132" s="124"/>
      <c r="FG132" s="124"/>
      <c r="FH132" s="124"/>
      <c r="FI132" s="124"/>
      <c r="FJ132" s="124"/>
      <c r="FK132" s="124"/>
      <c r="FL132" s="124"/>
      <c r="FM132" s="124"/>
      <c r="FN132" s="124"/>
      <c r="FO132" s="124"/>
      <c r="FP132" s="124"/>
      <c r="FQ132" s="124"/>
      <c r="FR132" s="124"/>
      <c r="FS132" s="124"/>
      <c r="FT132" s="124"/>
      <c r="FU132" s="124"/>
      <c r="FV132" s="124"/>
      <c r="FW132" s="124"/>
      <c r="FX132" s="124"/>
      <c r="FY132" s="124"/>
      <c r="FZ132" s="124"/>
      <c r="GA132" s="124"/>
      <c r="GB132" s="124"/>
      <c r="GC132" s="124"/>
      <c r="GD132" s="124"/>
      <c r="GE132" s="124"/>
      <c r="GF132" s="124"/>
      <c r="GG132" s="124"/>
      <c r="GH132" s="124"/>
      <c r="GI132" s="124"/>
      <c r="GJ132" s="124"/>
      <c r="GK132" s="124"/>
      <c r="GL132" s="124"/>
      <c r="GM132" s="124"/>
      <c r="GN132" s="124"/>
      <c r="GO132" s="124"/>
      <c r="GP132" s="124"/>
      <c r="GQ132" s="124"/>
      <c r="GR132" s="124"/>
      <c r="GS132" s="124"/>
      <c r="GT132" s="124"/>
      <c r="GU132" s="124"/>
      <c r="GV132" s="124"/>
      <c r="GW132" s="124"/>
      <c r="GX132" s="124"/>
      <c r="GY132" s="124"/>
      <c r="GZ132" s="124"/>
      <c r="HA132" s="124"/>
      <c r="HB132" s="124"/>
      <c r="HC132" s="124"/>
      <c r="HD132" s="124"/>
      <c r="HE132" s="124"/>
      <c r="HF132" s="124"/>
      <c r="HG132" s="124"/>
      <c r="HH132" s="124"/>
      <c r="HI132" s="124"/>
      <c r="HJ132" s="124"/>
      <c r="HK132" s="124"/>
      <c r="HL132" s="124"/>
      <c r="HM132" s="124"/>
      <c r="HN132" s="124"/>
      <c r="HO132" s="124"/>
      <c r="HP132" s="124"/>
      <c r="HQ132" s="124"/>
      <c r="HR132" s="124"/>
      <c r="HS132" s="124"/>
      <c r="HT132" s="124"/>
      <c r="HU132" s="124"/>
      <c r="HV132" s="124"/>
      <c r="HW132" s="124"/>
      <c r="HX132" s="124"/>
      <c r="HY132" s="124"/>
      <c r="HZ132" s="124"/>
      <c r="IA132" s="124"/>
      <c r="IB132" s="124"/>
      <c r="IC132" s="124"/>
      <c r="ID132" s="124"/>
    </row>
    <row r="133" spans="1:238" s="124" customFormat="1" ht="32.1" customHeight="1">
      <c r="E133" s="135"/>
      <c r="J133" s="134"/>
    </row>
    <row r="134" spans="1:238" s="288" customFormat="1" ht="32.1" customHeight="1">
      <c r="A134" s="124"/>
      <c r="B134" s="124"/>
      <c r="C134" s="124"/>
      <c r="D134" s="124"/>
      <c r="E134" s="135"/>
      <c r="F134" s="124"/>
      <c r="G134" s="124"/>
      <c r="H134" s="124"/>
      <c r="I134" s="124"/>
      <c r="J134" s="134"/>
    </row>
    <row r="135" spans="1:238" s="264" customFormat="1" ht="32.1" customHeight="1">
      <c r="A135" s="124"/>
      <c r="B135" s="124"/>
      <c r="C135" s="124"/>
      <c r="D135" s="124"/>
      <c r="E135" s="135"/>
      <c r="F135" s="124"/>
      <c r="G135" s="124"/>
      <c r="H135" s="124"/>
      <c r="I135" s="124"/>
      <c r="J135" s="134"/>
    </row>
    <row r="136" spans="1:238" s="264" customFormat="1" ht="18">
      <c r="A136" s="124"/>
      <c r="B136" s="124"/>
      <c r="C136" s="124"/>
      <c r="D136" s="124"/>
      <c r="E136" s="135"/>
      <c r="F136" s="124"/>
      <c r="G136" s="124"/>
      <c r="H136" s="124"/>
      <c r="I136" s="124"/>
      <c r="J136" s="134"/>
    </row>
    <row r="137" spans="1:238" s="264" customFormat="1" ht="18">
      <c r="A137" s="124"/>
      <c r="B137" s="124"/>
      <c r="C137" s="124"/>
      <c r="D137" s="124"/>
      <c r="E137" s="135"/>
      <c r="F137" s="124"/>
      <c r="G137" s="124"/>
      <c r="H137" s="124"/>
      <c r="I137" s="124"/>
      <c r="J137" s="260"/>
    </row>
    <row r="138" spans="1:238" s="288" customFormat="1" ht="15.75">
      <c r="A138" s="124"/>
      <c r="B138" s="124"/>
      <c r="C138" s="124"/>
      <c r="D138" s="124"/>
      <c r="E138" s="135"/>
      <c r="F138" s="124"/>
      <c r="G138" s="124"/>
      <c r="H138" s="124"/>
      <c r="I138" s="124"/>
      <c r="J138" s="134"/>
    </row>
    <row r="139" spans="1:238" s="264" customFormat="1" ht="18">
      <c r="A139" s="124"/>
      <c r="B139" s="124"/>
      <c r="C139" s="124"/>
      <c r="D139" s="124"/>
      <c r="E139" s="135"/>
      <c r="F139" s="124"/>
      <c r="G139" s="124"/>
      <c r="H139" s="124"/>
      <c r="I139" s="124"/>
      <c r="J139" s="283"/>
    </row>
    <row r="140" spans="1:238" s="125" customFormat="1" ht="14.25">
      <c r="A140" s="124"/>
      <c r="B140" s="124"/>
      <c r="C140" s="124"/>
      <c r="D140" s="124"/>
      <c r="E140" s="135"/>
      <c r="F140" s="124"/>
      <c r="G140" s="124"/>
      <c r="H140" s="124"/>
      <c r="I140" s="124"/>
      <c r="J140" s="286"/>
    </row>
    <row r="141" spans="1:238" s="125" customFormat="1" ht="14.25">
      <c r="A141" s="124"/>
      <c r="B141" s="124"/>
      <c r="C141" s="124"/>
      <c r="D141" s="124"/>
      <c r="E141" s="135"/>
      <c r="F141" s="124"/>
      <c r="G141" s="124"/>
      <c r="H141" s="124"/>
      <c r="I141" s="124"/>
      <c r="J141" s="286"/>
    </row>
    <row r="142" spans="1:238" s="125" customFormat="1" ht="14.25">
      <c r="A142" s="124"/>
      <c r="B142" s="124"/>
      <c r="C142" s="124"/>
      <c r="D142" s="124"/>
      <c r="E142" s="135"/>
      <c r="F142" s="124"/>
      <c r="G142" s="124"/>
      <c r="H142" s="124"/>
      <c r="I142" s="124"/>
      <c r="J142" s="135"/>
    </row>
    <row r="143" spans="1:238" s="125" customFormat="1" ht="14.25">
      <c r="A143" s="124"/>
      <c r="B143" s="124"/>
      <c r="C143" s="124"/>
      <c r="D143" s="124"/>
      <c r="E143" s="135"/>
      <c r="F143" s="124"/>
      <c r="G143" s="124"/>
      <c r="H143" s="124"/>
      <c r="I143" s="124"/>
      <c r="J143" s="134"/>
    </row>
    <row r="144" spans="1:238" s="125" customFormat="1" ht="14.25">
      <c r="A144" s="124"/>
      <c r="B144" s="124"/>
      <c r="C144" s="124"/>
      <c r="D144" s="124"/>
      <c r="E144" s="135"/>
      <c r="F144" s="124"/>
      <c r="G144" s="124"/>
      <c r="H144" s="124"/>
      <c r="I144" s="124"/>
      <c r="J144" s="134"/>
    </row>
    <row r="145" spans="1:10" s="125" customFormat="1" ht="14.25">
      <c r="A145" s="124"/>
      <c r="B145" s="124"/>
      <c r="C145" s="124"/>
      <c r="D145" s="124"/>
      <c r="E145" s="135"/>
      <c r="F145" s="124"/>
      <c r="G145" s="124"/>
      <c r="H145" s="124"/>
      <c r="I145" s="124"/>
      <c r="J145" s="266"/>
    </row>
    <row r="146" spans="1:10" s="125" customFormat="1" ht="14.25">
      <c r="A146" s="124"/>
      <c r="B146" s="124"/>
      <c r="C146" s="124"/>
      <c r="D146" s="124"/>
      <c r="E146" s="135"/>
      <c r="F146" s="124"/>
      <c r="G146" s="124"/>
      <c r="H146" s="124"/>
      <c r="I146" s="124"/>
      <c r="J146" s="266"/>
    </row>
    <row r="147" spans="1:10" s="125" customFormat="1" ht="14.25">
      <c r="E147" s="127"/>
      <c r="J147" s="266"/>
    </row>
    <row r="148" spans="1:10" s="125" customFormat="1" ht="14.25">
      <c r="E148" s="127"/>
      <c r="J148" s="266"/>
    </row>
    <row r="149" spans="1:10" s="125" customFormat="1" ht="14.25">
      <c r="E149" s="127"/>
      <c r="J149" s="266"/>
    </row>
    <row r="150" spans="1:10" s="125" customFormat="1" ht="14.25">
      <c r="E150" s="127"/>
      <c r="J150" s="266"/>
    </row>
    <row r="151" spans="1:10" s="125" customFormat="1" ht="14.25">
      <c r="E151" s="127"/>
      <c r="J151" s="266"/>
    </row>
    <row r="152" spans="1:10" s="125" customFormat="1" ht="14.25">
      <c r="E152" s="127"/>
      <c r="J152" s="266"/>
    </row>
    <row r="153" spans="1:10" s="125" customFormat="1" ht="14.25">
      <c r="E153" s="127"/>
      <c r="J153" s="266"/>
    </row>
    <row r="154" spans="1:10" s="125" customFormat="1" ht="14.25">
      <c r="E154" s="127"/>
      <c r="J154" s="266"/>
    </row>
    <row r="155" spans="1:10" s="125" customFormat="1" ht="14.25">
      <c r="E155" s="127"/>
      <c r="J155" s="266"/>
    </row>
    <row r="156" spans="1:10" s="125" customFormat="1" ht="14.25">
      <c r="E156" s="127"/>
      <c r="J156" s="266"/>
    </row>
    <row r="157" spans="1:10" s="125" customFormat="1" ht="14.25">
      <c r="E157" s="127"/>
      <c r="J157" s="266"/>
    </row>
    <row r="158" spans="1:10" s="125" customFormat="1" ht="14.25">
      <c r="E158" s="127"/>
      <c r="J158" s="245"/>
    </row>
    <row r="159" spans="1:10" s="125" customFormat="1" ht="14.25">
      <c r="E159" s="127"/>
      <c r="J159" s="245"/>
    </row>
    <row r="160" spans="1:10" s="125" customFormat="1" ht="14.25">
      <c r="E160" s="127"/>
      <c r="J160" s="245"/>
    </row>
    <row r="161" spans="5:10" s="125" customFormat="1" ht="14.25">
      <c r="E161" s="127"/>
      <c r="J161" s="245"/>
    </row>
    <row r="162" spans="5:10" s="125" customFormat="1" ht="14.25">
      <c r="E162" s="127"/>
      <c r="J162" s="245"/>
    </row>
    <row r="163" spans="5:10" s="125" customFormat="1" ht="14.25">
      <c r="E163" s="127"/>
      <c r="J163" s="245"/>
    </row>
    <row r="164" spans="5:10" s="125" customFormat="1" ht="14.25">
      <c r="E164" s="127"/>
      <c r="J164" s="245"/>
    </row>
    <row r="165" spans="5:10" s="125" customFormat="1" ht="14.25">
      <c r="E165" s="127"/>
      <c r="J165" s="245"/>
    </row>
    <row r="166" spans="5:10" s="125" customFormat="1" ht="14.25">
      <c r="E166" s="127"/>
      <c r="J166" s="245"/>
    </row>
    <row r="167" spans="5:10" s="125" customFormat="1" ht="14.25">
      <c r="E167" s="127"/>
      <c r="J167" s="245"/>
    </row>
    <row r="168" spans="5:10" s="125" customFormat="1" ht="14.25">
      <c r="E168" s="127"/>
      <c r="J168" s="245"/>
    </row>
    <row r="169" spans="5:10" s="125" customFormat="1" ht="14.25">
      <c r="E169" s="127"/>
      <c r="J169" s="245"/>
    </row>
    <row r="170" spans="5:10" s="125" customFormat="1" ht="14.25">
      <c r="E170" s="127"/>
      <c r="J170" s="245"/>
    </row>
    <row r="171" spans="5:10" s="125" customFormat="1" ht="14.25">
      <c r="E171" s="127"/>
      <c r="J171" s="245"/>
    </row>
    <row r="172" spans="5:10" s="125" customFormat="1" ht="14.25">
      <c r="E172" s="127"/>
      <c r="J172" s="245"/>
    </row>
    <row r="173" spans="5:10" s="125" customFormat="1" ht="14.25">
      <c r="E173" s="127"/>
      <c r="J173" s="245"/>
    </row>
    <row r="174" spans="5:10" s="125" customFormat="1" ht="14.25">
      <c r="E174" s="127"/>
      <c r="J174" s="245"/>
    </row>
    <row r="175" spans="5:10" s="125" customFormat="1" ht="14.25">
      <c r="E175" s="127"/>
      <c r="J175" s="245"/>
    </row>
    <row r="176" spans="5:10" s="125" customFormat="1" ht="14.25">
      <c r="E176" s="127"/>
      <c r="J176" s="245"/>
    </row>
    <row r="177" spans="5:10" s="125" customFormat="1" ht="14.25">
      <c r="E177" s="127"/>
      <c r="J177" s="245"/>
    </row>
    <row r="178" spans="5:10" s="125" customFormat="1" ht="14.25">
      <c r="E178" s="127"/>
      <c r="J178" s="245"/>
    </row>
    <row r="179" spans="5:10" s="125" customFormat="1" ht="14.25">
      <c r="E179" s="127"/>
      <c r="J179" s="245"/>
    </row>
    <row r="180" spans="5:10" s="125" customFormat="1" ht="14.25">
      <c r="E180" s="127"/>
      <c r="J180" s="245"/>
    </row>
    <row r="181" spans="5:10" s="125" customFormat="1" ht="14.25">
      <c r="E181" s="127"/>
      <c r="J181" s="245"/>
    </row>
    <row r="182" spans="5:10" s="125" customFormat="1" ht="14.25">
      <c r="E182" s="127"/>
      <c r="J182" s="245"/>
    </row>
    <row r="183" spans="5:10" s="125" customFormat="1" ht="14.25">
      <c r="E183" s="127"/>
      <c r="J183" s="245"/>
    </row>
    <row r="184" spans="5:10" s="125" customFormat="1" ht="14.25">
      <c r="E184" s="127"/>
      <c r="J184" s="245"/>
    </row>
    <row r="185" spans="5:10" s="125" customFormat="1" ht="14.25">
      <c r="E185" s="127"/>
      <c r="J185" s="245"/>
    </row>
    <row r="186" spans="5:10" s="125" customFormat="1" ht="14.25">
      <c r="E186" s="127"/>
      <c r="J186" s="245"/>
    </row>
    <row r="187" spans="5:10" s="125" customFormat="1" ht="14.25">
      <c r="E187" s="127"/>
      <c r="J187" s="245"/>
    </row>
    <row r="188" spans="5:10" s="125" customFormat="1" ht="14.25">
      <c r="E188" s="127"/>
      <c r="J188" s="245"/>
    </row>
    <row r="189" spans="5:10" s="125" customFormat="1" ht="14.25">
      <c r="E189" s="127"/>
      <c r="J189" s="245"/>
    </row>
    <row r="190" spans="5:10" s="125" customFormat="1" ht="14.25">
      <c r="E190" s="127"/>
      <c r="J190" s="245"/>
    </row>
    <row r="191" spans="5:10" s="125" customFormat="1" ht="14.25">
      <c r="E191" s="127"/>
      <c r="J191" s="245"/>
    </row>
    <row r="192" spans="5:10" s="125" customFormat="1" ht="14.25">
      <c r="E192" s="127"/>
      <c r="J192" s="245"/>
    </row>
    <row r="193" spans="5:10" s="125" customFormat="1" ht="14.25">
      <c r="E193" s="127"/>
      <c r="J193" s="245"/>
    </row>
    <row r="194" spans="5:10" s="125" customFormat="1" ht="14.25">
      <c r="E194" s="127"/>
      <c r="J194" s="245"/>
    </row>
    <row r="195" spans="5:10" s="125" customFormat="1" ht="14.25">
      <c r="E195" s="127"/>
      <c r="J195" s="245"/>
    </row>
    <row r="196" spans="5:10" s="125" customFormat="1" ht="14.25">
      <c r="E196" s="127"/>
      <c r="J196" s="245"/>
    </row>
    <row r="197" spans="5:10" s="125" customFormat="1" ht="14.25">
      <c r="E197" s="127"/>
      <c r="J197" s="245"/>
    </row>
    <row r="198" spans="5:10" s="125" customFormat="1" ht="14.25">
      <c r="E198" s="127"/>
      <c r="J198" s="245"/>
    </row>
    <row r="199" spans="5:10" s="125" customFormat="1" ht="14.25">
      <c r="E199" s="127"/>
      <c r="J199" s="245"/>
    </row>
    <row r="200" spans="5:10" s="125" customFormat="1" ht="14.25">
      <c r="E200" s="127"/>
      <c r="J200" s="245"/>
    </row>
    <row r="201" spans="5:10" s="125" customFormat="1" ht="14.25">
      <c r="E201" s="127"/>
      <c r="J201" s="245"/>
    </row>
    <row r="202" spans="5:10" s="125" customFormat="1" ht="14.25">
      <c r="E202" s="127"/>
      <c r="J202" s="245"/>
    </row>
    <row r="203" spans="5:10" s="125" customFormat="1" ht="14.25">
      <c r="E203" s="127"/>
      <c r="J203" s="245"/>
    </row>
    <row r="204" spans="5:10" s="125" customFormat="1" ht="14.25">
      <c r="E204" s="127"/>
      <c r="J204" s="245"/>
    </row>
    <row r="205" spans="5:10" s="125" customFormat="1" ht="14.25">
      <c r="E205" s="127"/>
      <c r="J205" s="245"/>
    </row>
    <row r="206" spans="5:10" s="125" customFormat="1" ht="14.25">
      <c r="E206" s="127"/>
      <c r="J206" s="245"/>
    </row>
    <row r="207" spans="5:10" s="125" customFormat="1" ht="14.25">
      <c r="E207" s="127"/>
      <c r="J207" s="245"/>
    </row>
    <row r="208" spans="5:10" s="125" customFormat="1" ht="14.25">
      <c r="E208" s="127"/>
      <c r="J208" s="245"/>
    </row>
    <row r="209" spans="5:10" s="125" customFormat="1" ht="14.25">
      <c r="E209" s="127"/>
      <c r="J209" s="245"/>
    </row>
    <row r="210" spans="5:10" s="125" customFormat="1" ht="14.25">
      <c r="E210" s="127"/>
      <c r="J210" s="245"/>
    </row>
    <row r="211" spans="5:10" s="125" customFormat="1" ht="14.25">
      <c r="E211" s="127"/>
      <c r="J211" s="245"/>
    </row>
    <row r="212" spans="5:10" s="125" customFormat="1" ht="14.25">
      <c r="E212" s="127"/>
      <c r="J212" s="245"/>
    </row>
    <row r="213" spans="5:10" s="125" customFormat="1" ht="14.25">
      <c r="E213" s="127"/>
      <c r="J213" s="245"/>
    </row>
    <row r="214" spans="5:10" s="125" customFormat="1" ht="14.25">
      <c r="E214" s="127"/>
      <c r="J214" s="245"/>
    </row>
    <row r="215" spans="5:10" s="125" customFormat="1" ht="14.25">
      <c r="E215" s="127"/>
      <c r="J215" s="245"/>
    </row>
    <row r="216" spans="5:10" s="125" customFormat="1" ht="14.25">
      <c r="E216" s="127"/>
      <c r="J216" s="245"/>
    </row>
    <row r="217" spans="5:10" s="125" customFormat="1" ht="14.25">
      <c r="E217" s="127"/>
      <c r="J217" s="245"/>
    </row>
    <row r="218" spans="5:10" s="125" customFormat="1" ht="14.25">
      <c r="E218" s="127"/>
      <c r="J218" s="245"/>
    </row>
    <row r="219" spans="5:10" s="125" customFormat="1" ht="14.25">
      <c r="E219" s="127"/>
      <c r="J219" s="245"/>
    </row>
    <row r="220" spans="5:10" s="125" customFormat="1" ht="14.25">
      <c r="E220" s="127"/>
      <c r="J220" s="245"/>
    </row>
    <row r="221" spans="5:10" s="125" customFormat="1" ht="14.25">
      <c r="E221" s="127"/>
      <c r="J221" s="245"/>
    </row>
    <row r="222" spans="5:10" s="125" customFormat="1" ht="14.25">
      <c r="E222" s="127"/>
      <c r="J222" s="245"/>
    </row>
    <row r="223" spans="5:10" s="125" customFormat="1" ht="14.25">
      <c r="E223" s="127"/>
      <c r="J223" s="245"/>
    </row>
    <row r="224" spans="5:10" s="125" customFormat="1" ht="14.25">
      <c r="E224" s="127"/>
      <c r="J224" s="245"/>
    </row>
    <row r="225" spans="5:10" s="125" customFormat="1" ht="14.25">
      <c r="E225" s="127"/>
      <c r="J225" s="245"/>
    </row>
    <row r="226" spans="5:10" s="125" customFormat="1" ht="14.25">
      <c r="E226" s="127"/>
      <c r="J226" s="245"/>
    </row>
    <row r="227" spans="5:10" s="125" customFormat="1" ht="14.25">
      <c r="E227" s="127"/>
      <c r="J227" s="245"/>
    </row>
    <row r="228" spans="5:10" s="125" customFormat="1" ht="14.25">
      <c r="E228" s="127"/>
      <c r="J228" s="245"/>
    </row>
    <row r="229" spans="5:10" s="125" customFormat="1" ht="14.25">
      <c r="E229" s="127"/>
      <c r="J229" s="245"/>
    </row>
    <row r="230" spans="5:10" s="125" customFormat="1" ht="14.25">
      <c r="E230" s="127"/>
      <c r="J230" s="245"/>
    </row>
    <row r="231" spans="5:10" s="125" customFormat="1" ht="14.25">
      <c r="E231" s="127"/>
      <c r="J231" s="245"/>
    </row>
    <row r="232" spans="5:10" s="125" customFormat="1" ht="14.25">
      <c r="E232" s="127"/>
      <c r="J232" s="245"/>
    </row>
    <row r="233" spans="5:10" s="125" customFormat="1" ht="14.25">
      <c r="E233" s="127"/>
      <c r="J233" s="245"/>
    </row>
    <row r="234" spans="5:10" s="125" customFormat="1" ht="14.25">
      <c r="E234" s="127"/>
      <c r="J234" s="245"/>
    </row>
    <row r="235" spans="5:10" s="125" customFormat="1" ht="14.25">
      <c r="E235" s="127"/>
      <c r="J235" s="245"/>
    </row>
    <row r="236" spans="5:10" s="125" customFormat="1" ht="14.25">
      <c r="E236" s="127"/>
      <c r="J236" s="245"/>
    </row>
    <row r="237" spans="5:10" s="125" customFormat="1" ht="14.25">
      <c r="E237" s="127"/>
      <c r="J237" s="245"/>
    </row>
    <row r="238" spans="5:10" s="125" customFormat="1" ht="14.25">
      <c r="E238" s="127"/>
      <c r="J238" s="245"/>
    </row>
    <row r="239" spans="5:10" s="125" customFormat="1" ht="14.25">
      <c r="E239" s="127"/>
      <c r="J239" s="245"/>
    </row>
    <row r="240" spans="5:10" s="125" customFormat="1" ht="14.25">
      <c r="E240" s="127"/>
      <c r="J240" s="245"/>
    </row>
    <row r="241" spans="5:10" s="125" customFormat="1" ht="14.25">
      <c r="E241" s="127"/>
      <c r="J241" s="245"/>
    </row>
    <row r="242" spans="5:10" s="125" customFormat="1" ht="14.25">
      <c r="E242" s="127"/>
      <c r="J242" s="245"/>
    </row>
    <row r="243" spans="5:10" s="125" customFormat="1" ht="14.25">
      <c r="E243" s="127"/>
      <c r="J243" s="245"/>
    </row>
    <row r="244" spans="5:10" s="125" customFormat="1" ht="14.25">
      <c r="E244" s="127"/>
      <c r="J244" s="245"/>
    </row>
    <row r="245" spans="5:10" s="125" customFormat="1" ht="14.25">
      <c r="E245" s="127"/>
      <c r="J245" s="245"/>
    </row>
    <row r="246" spans="5:10" s="125" customFormat="1" ht="14.25">
      <c r="E246" s="127"/>
      <c r="J246" s="245"/>
    </row>
    <row r="247" spans="5:10" s="125" customFormat="1" ht="14.25">
      <c r="E247" s="127"/>
      <c r="J247" s="245"/>
    </row>
    <row r="248" spans="5:10" s="125" customFormat="1" ht="14.25">
      <c r="E248" s="127"/>
      <c r="J248" s="245"/>
    </row>
    <row r="249" spans="5:10" s="125" customFormat="1" ht="14.25">
      <c r="E249" s="127"/>
      <c r="J249" s="245"/>
    </row>
    <row r="250" spans="5:10" s="125" customFormat="1" ht="14.25">
      <c r="E250" s="127"/>
      <c r="J250" s="245"/>
    </row>
    <row r="251" spans="5:10" s="125" customFormat="1" ht="14.25">
      <c r="E251" s="127"/>
      <c r="J251" s="245"/>
    </row>
    <row r="252" spans="5:10" s="125" customFormat="1" ht="14.25">
      <c r="E252" s="127"/>
      <c r="J252" s="245"/>
    </row>
    <row r="253" spans="5:10" s="125" customFormat="1" ht="14.25">
      <c r="E253" s="127"/>
      <c r="J253" s="245"/>
    </row>
    <row r="254" spans="5:10" s="125" customFormat="1" ht="14.25">
      <c r="E254" s="127"/>
      <c r="J254" s="245"/>
    </row>
    <row r="255" spans="5:10" s="125" customFormat="1" ht="14.25">
      <c r="E255" s="127"/>
      <c r="J255" s="245"/>
    </row>
    <row r="256" spans="5:10" s="125" customFormat="1" ht="14.25">
      <c r="E256" s="127"/>
      <c r="J256" s="245"/>
    </row>
    <row r="257" spans="5:10" s="125" customFormat="1" ht="14.25">
      <c r="E257" s="127"/>
      <c r="J257" s="245"/>
    </row>
    <row r="258" spans="5:10" s="125" customFormat="1" ht="14.25">
      <c r="E258" s="127"/>
      <c r="J258" s="245"/>
    </row>
    <row r="259" spans="5:10" s="125" customFormat="1" ht="14.25">
      <c r="E259" s="127"/>
      <c r="J259" s="245"/>
    </row>
    <row r="260" spans="5:10" s="125" customFormat="1" ht="14.25">
      <c r="E260" s="127"/>
      <c r="J260" s="245"/>
    </row>
    <row r="261" spans="5:10" s="125" customFormat="1" ht="14.25">
      <c r="E261" s="127"/>
      <c r="J261" s="245"/>
    </row>
    <row r="262" spans="5:10" s="125" customFormat="1" ht="14.25">
      <c r="E262" s="127"/>
      <c r="J262" s="245"/>
    </row>
    <row r="263" spans="5:10" s="125" customFormat="1" ht="14.25">
      <c r="E263" s="127"/>
      <c r="J263" s="245"/>
    </row>
    <row r="264" spans="5:10" s="125" customFormat="1" ht="14.25">
      <c r="E264" s="127"/>
      <c r="J264" s="245"/>
    </row>
    <row r="265" spans="5:10" s="125" customFormat="1" ht="14.25">
      <c r="E265" s="127"/>
      <c r="J265" s="245"/>
    </row>
    <row r="266" spans="5:10" s="125" customFormat="1" ht="14.25">
      <c r="E266" s="127"/>
      <c r="J266" s="245"/>
    </row>
    <row r="267" spans="5:10" s="125" customFormat="1" ht="14.25">
      <c r="E267" s="127"/>
      <c r="J267" s="245"/>
    </row>
    <row r="268" spans="5:10" s="125" customFormat="1" ht="14.25">
      <c r="E268" s="127"/>
      <c r="J268" s="245"/>
    </row>
    <row r="269" spans="5:10" s="125" customFormat="1" ht="14.25">
      <c r="E269" s="127"/>
      <c r="J269" s="245"/>
    </row>
    <row r="270" spans="5:10" s="125" customFormat="1" ht="14.25">
      <c r="E270" s="127"/>
      <c r="J270" s="245"/>
    </row>
    <row r="271" spans="5:10" s="125" customFormat="1" ht="14.25">
      <c r="E271" s="127"/>
      <c r="J271" s="245"/>
    </row>
    <row r="272" spans="5:10" s="125" customFormat="1" ht="14.25">
      <c r="E272" s="127"/>
      <c r="J272" s="245"/>
    </row>
    <row r="273" spans="5:10" s="125" customFormat="1" ht="14.25">
      <c r="E273" s="127"/>
      <c r="J273" s="245"/>
    </row>
    <row r="274" spans="5:10" s="125" customFormat="1" ht="14.25">
      <c r="E274" s="127"/>
      <c r="J274" s="245"/>
    </row>
    <row r="275" spans="5:10" s="125" customFormat="1" ht="14.25">
      <c r="E275" s="127"/>
      <c r="J275" s="245"/>
    </row>
    <row r="276" spans="5:10" s="125" customFormat="1" ht="14.25">
      <c r="E276" s="127"/>
      <c r="J276" s="245"/>
    </row>
    <row r="277" spans="5:10" s="125" customFormat="1" ht="14.25">
      <c r="E277" s="127"/>
      <c r="J277" s="245"/>
    </row>
    <row r="278" spans="5:10" s="125" customFormat="1" ht="14.25">
      <c r="E278" s="127"/>
      <c r="J278" s="245"/>
    </row>
    <row r="279" spans="5:10" s="125" customFormat="1" ht="14.25">
      <c r="E279" s="127"/>
      <c r="J279" s="245"/>
    </row>
    <row r="280" spans="5:10" s="125" customFormat="1" ht="14.25">
      <c r="E280" s="127"/>
      <c r="J280" s="245"/>
    </row>
    <row r="281" spans="5:10" s="125" customFormat="1" ht="14.25">
      <c r="E281" s="127"/>
      <c r="J281" s="245"/>
    </row>
    <row r="282" spans="5:10" s="125" customFormat="1" ht="14.25">
      <c r="E282" s="127"/>
      <c r="J282" s="245"/>
    </row>
    <row r="283" spans="5:10" s="125" customFormat="1" ht="14.25">
      <c r="E283" s="127"/>
      <c r="J283" s="245"/>
    </row>
    <row r="284" spans="5:10" s="125" customFormat="1" ht="14.25">
      <c r="E284" s="127"/>
      <c r="J284" s="245"/>
    </row>
    <row r="285" spans="5:10" s="125" customFormat="1" ht="14.25">
      <c r="E285" s="127"/>
      <c r="J285" s="245"/>
    </row>
    <row r="286" spans="5:10" s="125" customFormat="1" ht="14.25">
      <c r="E286" s="127"/>
      <c r="J286" s="245"/>
    </row>
    <row r="287" spans="5:10" s="125" customFormat="1" ht="14.25">
      <c r="E287" s="127"/>
      <c r="J287" s="245"/>
    </row>
    <row r="288" spans="5:10" s="125" customFormat="1" ht="14.25">
      <c r="E288" s="127"/>
      <c r="J288" s="245"/>
    </row>
    <row r="289" spans="5:10" s="125" customFormat="1" ht="14.25">
      <c r="E289" s="127"/>
      <c r="J289" s="245"/>
    </row>
    <row r="290" spans="5:10" s="125" customFormat="1" ht="14.25">
      <c r="E290" s="127"/>
      <c r="J290" s="245"/>
    </row>
    <row r="291" spans="5:10" s="125" customFormat="1" ht="14.25">
      <c r="E291" s="127"/>
      <c r="J291" s="245"/>
    </row>
    <row r="292" spans="5:10" s="125" customFormat="1" ht="14.25">
      <c r="E292" s="127"/>
      <c r="J292" s="245"/>
    </row>
    <row r="293" spans="5:10" s="125" customFormat="1" ht="14.25">
      <c r="E293" s="127"/>
      <c r="J293" s="245"/>
    </row>
    <row r="294" spans="5:10" s="125" customFormat="1" ht="14.25">
      <c r="E294" s="127"/>
      <c r="J294" s="245"/>
    </row>
    <row r="295" spans="5:10" s="125" customFormat="1" ht="14.25">
      <c r="E295" s="127"/>
      <c r="J295" s="245"/>
    </row>
    <row r="296" spans="5:10" s="125" customFormat="1" ht="14.25">
      <c r="E296" s="127"/>
      <c r="J296" s="245"/>
    </row>
    <row r="297" spans="5:10" s="125" customFormat="1" ht="14.25">
      <c r="E297" s="127"/>
      <c r="J297" s="245"/>
    </row>
    <row r="298" spans="5:10" s="125" customFormat="1" ht="14.25">
      <c r="E298" s="127"/>
      <c r="J298" s="245"/>
    </row>
    <row r="299" spans="5:10" s="125" customFormat="1" ht="14.25">
      <c r="E299" s="127"/>
      <c r="J299" s="245"/>
    </row>
    <row r="300" spans="5:10" s="125" customFormat="1" ht="14.25">
      <c r="E300" s="127"/>
      <c r="J300" s="245"/>
    </row>
    <row r="301" spans="5:10" s="125" customFormat="1" ht="14.25">
      <c r="E301" s="127"/>
      <c r="J301" s="245"/>
    </row>
    <row r="302" spans="5:10" s="125" customFormat="1" ht="14.25">
      <c r="E302" s="127"/>
      <c r="J302" s="245"/>
    </row>
    <row r="303" spans="5:10" s="125" customFormat="1" ht="14.25">
      <c r="E303" s="127"/>
      <c r="J303" s="245"/>
    </row>
    <row r="304" spans="5:10" s="125" customFormat="1" ht="14.25">
      <c r="E304" s="127"/>
      <c r="J304" s="245"/>
    </row>
    <row r="305" spans="5:10" s="125" customFormat="1" ht="14.25">
      <c r="E305" s="127"/>
      <c r="J305" s="245"/>
    </row>
    <row r="306" spans="5:10" s="125" customFormat="1" ht="14.25">
      <c r="E306" s="127"/>
      <c r="J306" s="245"/>
    </row>
    <row r="307" spans="5:10" s="125" customFormat="1" ht="14.25">
      <c r="E307" s="127"/>
      <c r="J307" s="245"/>
    </row>
    <row r="308" spans="5:10" s="125" customFormat="1" ht="14.25">
      <c r="E308" s="127"/>
      <c r="J308" s="245"/>
    </row>
    <row r="309" spans="5:10" s="125" customFormat="1" ht="14.25">
      <c r="E309" s="127"/>
      <c r="J309" s="245"/>
    </row>
    <row r="310" spans="5:10" s="125" customFormat="1" ht="14.25">
      <c r="E310" s="127"/>
      <c r="J310" s="245"/>
    </row>
    <row r="311" spans="5:10" s="125" customFormat="1" ht="14.25">
      <c r="E311" s="127"/>
      <c r="J311" s="245"/>
    </row>
    <row r="312" spans="5:10" s="125" customFormat="1" ht="14.25">
      <c r="E312" s="127"/>
      <c r="J312" s="245"/>
    </row>
    <row r="313" spans="5:10" s="125" customFormat="1" ht="14.25">
      <c r="E313" s="127"/>
      <c r="J313" s="245"/>
    </row>
    <row r="314" spans="5:10" s="125" customFormat="1" ht="14.25">
      <c r="E314" s="127"/>
      <c r="J314" s="245"/>
    </row>
    <row r="315" spans="5:10" s="125" customFormat="1" ht="14.25">
      <c r="E315" s="127"/>
      <c r="J315" s="245"/>
    </row>
    <row r="316" spans="5:10" s="125" customFormat="1" ht="14.25">
      <c r="E316" s="127"/>
      <c r="J316" s="245"/>
    </row>
    <row r="317" spans="5:10" s="125" customFormat="1" ht="14.25">
      <c r="E317" s="127"/>
      <c r="J317" s="245"/>
    </row>
    <row r="318" spans="5:10" s="125" customFormat="1" ht="14.25">
      <c r="E318" s="127"/>
      <c r="J318" s="245"/>
    </row>
    <row r="319" spans="5:10" s="125" customFormat="1" ht="14.25">
      <c r="E319" s="127"/>
      <c r="J319" s="245"/>
    </row>
    <row r="320" spans="5:10" s="125" customFormat="1" ht="14.25">
      <c r="E320" s="127"/>
      <c r="J320" s="245"/>
    </row>
    <row r="321" spans="5:10" s="125" customFormat="1" ht="14.25">
      <c r="E321" s="127"/>
      <c r="J321" s="245"/>
    </row>
    <row r="322" spans="5:10" s="125" customFormat="1" ht="14.25">
      <c r="E322" s="127"/>
      <c r="J322" s="245"/>
    </row>
    <row r="323" spans="5:10" s="125" customFormat="1" ht="14.25">
      <c r="E323" s="127"/>
      <c r="J323" s="245"/>
    </row>
    <row r="324" spans="5:10" s="125" customFormat="1" ht="14.25">
      <c r="E324" s="127"/>
      <c r="J324" s="245"/>
    </row>
    <row r="325" spans="5:10" s="125" customFormat="1" ht="14.25">
      <c r="E325" s="127"/>
      <c r="J325" s="245"/>
    </row>
    <row r="326" spans="5:10" s="125" customFormat="1" ht="14.25">
      <c r="E326" s="127"/>
      <c r="J326" s="245"/>
    </row>
    <row r="327" spans="5:10" s="125" customFormat="1" ht="14.25">
      <c r="E327" s="127"/>
      <c r="J327" s="245"/>
    </row>
    <row r="328" spans="5:10" s="125" customFormat="1" ht="14.25">
      <c r="E328" s="127"/>
      <c r="J328" s="245"/>
    </row>
    <row r="329" spans="5:10" s="125" customFormat="1" ht="14.25">
      <c r="E329" s="127"/>
      <c r="J329" s="245"/>
    </row>
    <row r="330" spans="5:10" s="125" customFormat="1" ht="14.25">
      <c r="E330" s="127"/>
      <c r="J330" s="245"/>
    </row>
    <row r="331" spans="5:10" s="125" customFormat="1" ht="14.25">
      <c r="E331" s="127"/>
      <c r="J331" s="245"/>
    </row>
    <row r="332" spans="5:10" s="125" customFormat="1" ht="14.25">
      <c r="E332" s="127"/>
      <c r="J332" s="245"/>
    </row>
    <row r="333" spans="5:10" s="125" customFormat="1" ht="14.25">
      <c r="E333" s="127"/>
      <c r="J333" s="245"/>
    </row>
    <row r="334" spans="5:10" s="125" customFormat="1" ht="14.25">
      <c r="E334" s="127"/>
      <c r="J334" s="245"/>
    </row>
    <row r="335" spans="5:10" s="125" customFormat="1" ht="14.25">
      <c r="E335" s="127"/>
      <c r="J335" s="245"/>
    </row>
    <row r="336" spans="5:10" s="125" customFormat="1" ht="14.25">
      <c r="E336" s="127"/>
      <c r="J336" s="245"/>
    </row>
    <row r="337" spans="5:10" s="125" customFormat="1" ht="14.25">
      <c r="E337" s="127"/>
      <c r="J337" s="245"/>
    </row>
    <row r="338" spans="5:10" s="125" customFormat="1" ht="14.25">
      <c r="E338" s="127"/>
      <c r="J338" s="245"/>
    </row>
    <row r="339" spans="5:10" s="125" customFormat="1" ht="14.25">
      <c r="E339" s="127"/>
      <c r="J339" s="245"/>
    </row>
    <row r="340" spans="5:10" s="125" customFormat="1" ht="14.25">
      <c r="E340" s="127"/>
      <c r="J340" s="245"/>
    </row>
    <row r="341" spans="5:10" s="125" customFormat="1" ht="14.25">
      <c r="E341" s="127"/>
      <c r="J341" s="245"/>
    </row>
    <row r="342" spans="5:10" s="125" customFormat="1" ht="14.25">
      <c r="E342" s="127"/>
      <c r="J342" s="245"/>
    </row>
    <row r="343" spans="5:10" s="125" customFormat="1" ht="14.25">
      <c r="E343" s="127"/>
      <c r="J343" s="245"/>
    </row>
    <row r="344" spans="5:10" s="125" customFormat="1" ht="14.25">
      <c r="E344" s="127"/>
      <c r="J344" s="245"/>
    </row>
    <row r="345" spans="5:10" s="125" customFormat="1" ht="14.25">
      <c r="E345" s="127"/>
      <c r="J345" s="245"/>
    </row>
    <row r="346" spans="5:10" s="125" customFormat="1" ht="14.25">
      <c r="E346" s="127"/>
      <c r="J346" s="245"/>
    </row>
    <row r="347" spans="5:10" s="125" customFormat="1" ht="14.25">
      <c r="E347" s="127"/>
      <c r="J347" s="245"/>
    </row>
    <row r="348" spans="5:10" s="125" customFormat="1" ht="14.25">
      <c r="E348" s="127"/>
      <c r="J348" s="245"/>
    </row>
    <row r="349" spans="5:10" s="125" customFormat="1" ht="14.25">
      <c r="E349" s="127"/>
      <c r="J349" s="245"/>
    </row>
    <row r="350" spans="5:10" s="125" customFormat="1" ht="14.25">
      <c r="E350" s="127"/>
      <c r="J350" s="245"/>
    </row>
    <row r="351" spans="5:10" s="125" customFormat="1" ht="14.25">
      <c r="E351" s="127"/>
      <c r="J351" s="245"/>
    </row>
    <row r="352" spans="5:10" s="125" customFormat="1" ht="14.25">
      <c r="E352" s="127"/>
      <c r="J352" s="245"/>
    </row>
    <row r="353" spans="5:10" s="125" customFormat="1" ht="14.25">
      <c r="E353" s="127"/>
      <c r="J353" s="245"/>
    </row>
    <row r="354" spans="5:10" s="125" customFormat="1" ht="14.25">
      <c r="E354" s="127"/>
      <c r="J354" s="245"/>
    </row>
    <row r="355" spans="5:10" s="125" customFormat="1" ht="14.25">
      <c r="E355" s="127"/>
      <c r="J355" s="245"/>
    </row>
    <row r="356" spans="5:10" s="125" customFormat="1" ht="14.25">
      <c r="E356" s="127"/>
      <c r="J356" s="245"/>
    </row>
    <row r="357" spans="5:10" s="125" customFormat="1" ht="14.25">
      <c r="E357" s="127"/>
      <c r="J357" s="245"/>
    </row>
    <row r="358" spans="5:10" s="125" customFormat="1" ht="14.25">
      <c r="E358" s="127"/>
      <c r="J358" s="245"/>
    </row>
    <row r="359" spans="5:10" s="125" customFormat="1" ht="14.25">
      <c r="E359" s="127"/>
      <c r="J359" s="245"/>
    </row>
    <row r="360" spans="5:10" s="125" customFormat="1" ht="14.25">
      <c r="E360" s="127"/>
      <c r="J360" s="245"/>
    </row>
    <row r="361" spans="5:10" s="125" customFormat="1" ht="14.25">
      <c r="E361" s="127"/>
      <c r="J361" s="245"/>
    </row>
    <row r="362" spans="5:10" s="125" customFormat="1" ht="14.25">
      <c r="E362" s="127"/>
      <c r="J362" s="245"/>
    </row>
    <row r="363" spans="5:10" s="125" customFormat="1" ht="14.25">
      <c r="E363" s="127"/>
      <c r="J363" s="245"/>
    </row>
    <row r="364" spans="5:10" s="125" customFormat="1" ht="14.25">
      <c r="E364" s="127"/>
      <c r="J364" s="245"/>
    </row>
    <row r="365" spans="5:10" s="125" customFormat="1" ht="14.25">
      <c r="E365" s="127"/>
      <c r="J365" s="245"/>
    </row>
    <row r="366" spans="5:10" s="125" customFormat="1" ht="14.25">
      <c r="E366" s="127"/>
      <c r="J366" s="245"/>
    </row>
    <row r="367" spans="5:10" s="125" customFormat="1" ht="14.25">
      <c r="E367" s="127"/>
      <c r="J367" s="245"/>
    </row>
    <row r="368" spans="5:10" s="125" customFormat="1" ht="14.25">
      <c r="E368" s="127"/>
      <c r="J368" s="245"/>
    </row>
    <row r="369" spans="5:10" s="125" customFormat="1" ht="14.25">
      <c r="E369" s="127"/>
      <c r="J369" s="245"/>
    </row>
    <row r="370" spans="5:10" s="125" customFormat="1" ht="14.25">
      <c r="E370" s="127"/>
      <c r="J370" s="245"/>
    </row>
    <row r="371" spans="5:10" s="125" customFormat="1" ht="14.25">
      <c r="E371" s="127"/>
      <c r="J371" s="245"/>
    </row>
    <row r="372" spans="5:10" s="125" customFormat="1" ht="14.25">
      <c r="E372" s="127"/>
      <c r="J372" s="245"/>
    </row>
    <row r="373" spans="5:10" s="125" customFormat="1" ht="14.25">
      <c r="E373" s="127"/>
      <c r="J373" s="245"/>
    </row>
    <row r="374" spans="5:10" s="125" customFormat="1" ht="14.25">
      <c r="E374" s="127"/>
      <c r="J374" s="245"/>
    </row>
    <row r="375" spans="5:10" s="125" customFormat="1" ht="14.25">
      <c r="E375" s="127"/>
      <c r="J375" s="245"/>
    </row>
    <row r="376" spans="5:10" s="125" customFormat="1" ht="14.25">
      <c r="E376" s="127"/>
      <c r="J376" s="245"/>
    </row>
    <row r="377" spans="5:10" s="125" customFormat="1" ht="14.25">
      <c r="E377" s="127"/>
      <c r="J377" s="245"/>
    </row>
    <row r="378" spans="5:10" s="125" customFormat="1" ht="14.25">
      <c r="E378" s="127"/>
      <c r="J378" s="245"/>
    </row>
    <row r="379" spans="5:10" s="125" customFormat="1" ht="14.25">
      <c r="E379" s="127"/>
      <c r="J379" s="245"/>
    </row>
    <row r="380" spans="5:10" s="125" customFormat="1" ht="14.25">
      <c r="E380" s="127"/>
      <c r="J380" s="245"/>
    </row>
    <row r="381" spans="5:10" s="125" customFormat="1" ht="14.25">
      <c r="E381" s="127"/>
      <c r="J381" s="245"/>
    </row>
    <row r="382" spans="5:10" s="125" customFormat="1" ht="14.25">
      <c r="E382" s="127"/>
      <c r="J382" s="245"/>
    </row>
    <row r="383" spans="5:10" s="125" customFormat="1" ht="14.25">
      <c r="E383" s="127"/>
      <c r="J383" s="245"/>
    </row>
    <row r="384" spans="5:10" s="125" customFormat="1" ht="14.25">
      <c r="E384" s="127"/>
      <c r="J384" s="245"/>
    </row>
    <row r="385" spans="5:10" s="125" customFormat="1" ht="14.25">
      <c r="E385" s="127"/>
      <c r="J385" s="245"/>
    </row>
    <row r="386" spans="5:10" s="125" customFormat="1" ht="14.25">
      <c r="E386" s="127"/>
      <c r="J386" s="245"/>
    </row>
    <row r="387" spans="5:10" s="125" customFormat="1" ht="14.25">
      <c r="E387" s="127"/>
      <c r="J387" s="245"/>
    </row>
    <row r="388" spans="5:10" s="125" customFormat="1" ht="14.25">
      <c r="E388" s="127"/>
      <c r="J388" s="245"/>
    </row>
    <row r="389" spans="5:10" s="125" customFormat="1" ht="14.25">
      <c r="E389" s="127"/>
      <c r="J389" s="245"/>
    </row>
    <row r="390" spans="5:10" s="125" customFormat="1" ht="14.25">
      <c r="E390" s="127"/>
      <c r="J390" s="245"/>
    </row>
    <row r="391" spans="5:10" s="125" customFormat="1" ht="14.25">
      <c r="E391" s="127"/>
      <c r="J391" s="245"/>
    </row>
    <row r="392" spans="5:10" s="125" customFormat="1" ht="14.25">
      <c r="E392" s="127"/>
      <c r="J392" s="245"/>
    </row>
    <row r="393" spans="5:10" s="125" customFormat="1" ht="14.25">
      <c r="E393" s="127"/>
      <c r="J393" s="245"/>
    </row>
    <row r="394" spans="5:10" s="125" customFormat="1" ht="14.25">
      <c r="E394" s="127"/>
      <c r="J394" s="245"/>
    </row>
    <row r="395" spans="5:10" s="125" customFormat="1" ht="14.25">
      <c r="E395" s="127"/>
      <c r="J395" s="245"/>
    </row>
    <row r="396" spans="5:10" s="125" customFormat="1" ht="14.25">
      <c r="E396" s="127"/>
      <c r="J396" s="245"/>
    </row>
    <row r="397" spans="5:10" s="125" customFormat="1" ht="14.25">
      <c r="E397" s="127"/>
      <c r="J397" s="245"/>
    </row>
    <row r="398" spans="5:10" s="125" customFormat="1" ht="14.25">
      <c r="E398" s="127"/>
      <c r="J398" s="245"/>
    </row>
    <row r="399" spans="5:10" s="125" customFormat="1" ht="14.25">
      <c r="E399" s="127"/>
      <c r="J399" s="245"/>
    </row>
    <row r="400" spans="5:10" s="125" customFormat="1" ht="14.25">
      <c r="E400" s="127"/>
      <c r="J400" s="245"/>
    </row>
    <row r="401" spans="5:10" s="125" customFormat="1" ht="14.25">
      <c r="E401" s="127"/>
      <c r="J401" s="245"/>
    </row>
    <row r="402" spans="5:10" s="125" customFormat="1" ht="14.25">
      <c r="E402" s="127"/>
      <c r="J402" s="245"/>
    </row>
    <row r="403" spans="5:10" s="125" customFormat="1" ht="14.25">
      <c r="E403" s="127"/>
      <c r="J403" s="245"/>
    </row>
    <row r="404" spans="5:10" s="125" customFormat="1" ht="14.25">
      <c r="E404" s="127"/>
      <c r="J404" s="245"/>
    </row>
    <row r="405" spans="5:10" s="125" customFormat="1" ht="14.25">
      <c r="E405" s="127"/>
      <c r="J405" s="245"/>
    </row>
    <row r="406" spans="5:10" s="125" customFormat="1" ht="14.25">
      <c r="E406" s="127"/>
      <c r="J406" s="245"/>
    </row>
    <row r="407" spans="5:10" s="125" customFormat="1" ht="14.25">
      <c r="E407" s="127"/>
      <c r="J407" s="245"/>
    </row>
    <row r="408" spans="5:10" s="125" customFormat="1" ht="14.25">
      <c r="E408" s="127"/>
      <c r="J408" s="245"/>
    </row>
    <row r="409" spans="5:10" s="125" customFormat="1" ht="14.25">
      <c r="E409" s="127"/>
      <c r="J409" s="245"/>
    </row>
    <row r="410" spans="5:10" s="125" customFormat="1" ht="14.25">
      <c r="E410" s="127"/>
      <c r="J410" s="245"/>
    </row>
    <row r="411" spans="5:10" s="125" customFormat="1" ht="14.25">
      <c r="E411" s="127"/>
      <c r="J411" s="245"/>
    </row>
    <row r="412" spans="5:10" s="125" customFormat="1" ht="14.25">
      <c r="E412" s="127"/>
      <c r="J412" s="245"/>
    </row>
    <row r="413" spans="5:10" s="125" customFormat="1" ht="14.25">
      <c r="E413" s="127"/>
      <c r="J413" s="245"/>
    </row>
    <row r="414" spans="5:10" s="125" customFormat="1" ht="14.25">
      <c r="E414" s="127"/>
      <c r="J414" s="245"/>
    </row>
    <row r="415" spans="5:10" s="125" customFormat="1" ht="14.25">
      <c r="E415" s="127"/>
      <c r="J415" s="245"/>
    </row>
    <row r="416" spans="5:10" s="125" customFormat="1" ht="14.25">
      <c r="E416" s="127"/>
      <c r="J416" s="245"/>
    </row>
    <row r="417" spans="5:10" s="125" customFormat="1" ht="14.25">
      <c r="E417" s="127"/>
      <c r="J417" s="245"/>
    </row>
    <row r="418" spans="5:10" s="125" customFormat="1" ht="14.25">
      <c r="E418" s="127"/>
      <c r="J418" s="245"/>
    </row>
    <row r="419" spans="5:10" s="125" customFormat="1" ht="14.25">
      <c r="E419" s="127"/>
      <c r="J419" s="245"/>
    </row>
    <row r="420" spans="5:10" s="125" customFormat="1" ht="14.25">
      <c r="E420" s="127"/>
      <c r="J420" s="245"/>
    </row>
    <row r="421" spans="5:10" s="125" customFormat="1" ht="14.25">
      <c r="E421" s="127"/>
      <c r="J421" s="245"/>
    </row>
    <row r="422" spans="5:10" s="125" customFormat="1" ht="14.25">
      <c r="E422" s="127"/>
      <c r="J422" s="245"/>
    </row>
    <row r="423" spans="5:10" s="125" customFormat="1" ht="14.25">
      <c r="E423" s="127"/>
      <c r="J423" s="245"/>
    </row>
    <row r="424" spans="5:10" s="125" customFormat="1" ht="14.25">
      <c r="E424" s="127"/>
      <c r="J424" s="245"/>
    </row>
    <row r="425" spans="5:10" s="125" customFormat="1" ht="14.25">
      <c r="E425" s="127"/>
      <c r="J425" s="245"/>
    </row>
    <row r="426" spans="5:10" s="125" customFormat="1" ht="14.25">
      <c r="E426" s="127"/>
      <c r="J426" s="245"/>
    </row>
    <row r="427" spans="5:10" s="125" customFormat="1" ht="14.25">
      <c r="E427" s="127"/>
      <c r="J427" s="245"/>
    </row>
    <row r="428" spans="5:10" s="125" customFormat="1" ht="14.25">
      <c r="E428" s="127"/>
      <c r="J428" s="245"/>
    </row>
    <row r="429" spans="5:10" s="125" customFormat="1" ht="14.25">
      <c r="E429" s="127"/>
      <c r="J429" s="245"/>
    </row>
    <row r="430" spans="5:10" s="125" customFormat="1" ht="14.25">
      <c r="E430" s="127"/>
      <c r="J430" s="245"/>
    </row>
    <row r="431" spans="5:10" s="125" customFormat="1" ht="14.25">
      <c r="E431" s="127"/>
      <c r="J431" s="245"/>
    </row>
    <row r="432" spans="5:10" s="125" customFormat="1" ht="14.25">
      <c r="E432" s="127"/>
      <c r="J432" s="245"/>
    </row>
    <row r="433" spans="5:10" s="125" customFormat="1" ht="14.25">
      <c r="E433" s="127"/>
      <c r="J433" s="245"/>
    </row>
    <row r="434" spans="5:10" s="125" customFormat="1" ht="14.25">
      <c r="E434" s="127"/>
      <c r="J434" s="245"/>
    </row>
    <row r="435" spans="5:10" s="125" customFormat="1" ht="14.25">
      <c r="E435" s="127"/>
      <c r="J435" s="245"/>
    </row>
    <row r="436" spans="5:10" s="125" customFormat="1" ht="14.25">
      <c r="E436" s="127"/>
      <c r="J436" s="245"/>
    </row>
    <row r="437" spans="5:10" s="125" customFormat="1" ht="14.25">
      <c r="E437" s="127"/>
      <c r="J437" s="245"/>
    </row>
    <row r="438" spans="5:10" s="125" customFormat="1" ht="14.25">
      <c r="E438" s="127"/>
      <c r="J438" s="245"/>
    </row>
    <row r="439" spans="5:10" s="125" customFormat="1" ht="14.25">
      <c r="E439" s="127"/>
      <c r="J439" s="245"/>
    </row>
    <row r="440" spans="5:10" s="125" customFormat="1" ht="14.25">
      <c r="E440" s="127"/>
      <c r="J440" s="245"/>
    </row>
    <row r="441" spans="5:10" s="125" customFormat="1" ht="14.25">
      <c r="E441" s="127"/>
      <c r="J441" s="245"/>
    </row>
    <row r="442" spans="5:10" s="125" customFormat="1" ht="14.25">
      <c r="E442" s="127"/>
      <c r="J442" s="245"/>
    </row>
    <row r="443" spans="5:10" s="125" customFormat="1" ht="14.25">
      <c r="E443" s="127"/>
      <c r="J443" s="245"/>
    </row>
    <row r="444" spans="5:10" s="125" customFormat="1" ht="14.25">
      <c r="E444" s="127"/>
      <c r="J444" s="245"/>
    </row>
    <row r="445" spans="5:10" s="125" customFormat="1" ht="14.25">
      <c r="E445" s="127"/>
      <c r="J445" s="245"/>
    </row>
    <row r="446" spans="5:10" s="125" customFormat="1" ht="14.25">
      <c r="E446" s="127"/>
      <c r="J446" s="245"/>
    </row>
    <row r="447" spans="5:10" s="125" customFormat="1" ht="14.25">
      <c r="E447" s="127"/>
      <c r="J447" s="245"/>
    </row>
    <row r="448" spans="5:10" s="125" customFormat="1" ht="14.25">
      <c r="E448" s="127"/>
      <c r="J448" s="245"/>
    </row>
    <row r="449" spans="5:10" s="125" customFormat="1" ht="14.25">
      <c r="E449" s="127"/>
      <c r="J449" s="245"/>
    </row>
    <row r="450" spans="5:10" s="125" customFormat="1" ht="14.25">
      <c r="E450" s="127"/>
      <c r="J450" s="245"/>
    </row>
    <row r="451" spans="5:10" s="125" customFormat="1" ht="14.25">
      <c r="E451" s="127"/>
      <c r="J451" s="245"/>
    </row>
    <row r="452" spans="5:10" s="125" customFormat="1" ht="14.25">
      <c r="E452" s="127"/>
      <c r="J452" s="245"/>
    </row>
    <row r="453" spans="5:10" s="125" customFormat="1" ht="14.25">
      <c r="E453" s="127"/>
      <c r="J453" s="245"/>
    </row>
    <row r="454" spans="5:10" s="125" customFormat="1" ht="14.25">
      <c r="E454" s="127"/>
      <c r="J454" s="245"/>
    </row>
    <row r="455" spans="5:10" s="125" customFormat="1" ht="14.25">
      <c r="E455" s="127"/>
      <c r="J455" s="245"/>
    </row>
    <row r="456" spans="5:10" s="125" customFormat="1" ht="14.25">
      <c r="E456" s="127"/>
      <c r="J456" s="245"/>
    </row>
    <row r="457" spans="5:10" s="125" customFormat="1" ht="14.25">
      <c r="E457" s="127"/>
      <c r="J457" s="245"/>
    </row>
    <row r="458" spans="5:10" s="125" customFormat="1" ht="14.25">
      <c r="E458" s="127"/>
      <c r="J458" s="245"/>
    </row>
    <row r="459" spans="5:10" s="125" customFormat="1" ht="14.25">
      <c r="E459" s="127"/>
      <c r="J459" s="245"/>
    </row>
    <row r="460" spans="5:10" s="125" customFormat="1" ht="14.25">
      <c r="E460" s="127"/>
      <c r="J460" s="245"/>
    </row>
    <row r="461" spans="5:10" s="125" customFormat="1" ht="14.25">
      <c r="E461" s="127"/>
      <c r="J461" s="245"/>
    </row>
    <row r="462" spans="5:10" s="125" customFormat="1" ht="14.25">
      <c r="E462" s="127"/>
      <c r="J462" s="245"/>
    </row>
    <row r="463" spans="5:10" s="125" customFormat="1" ht="14.25">
      <c r="E463" s="127"/>
      <c r="J463" s="245"/>
    </row>
    <row r="464" spans="5:10" s="125" customFormat="1" ht="14.25">
      <c r="E464" s="127"/>
      <c r="J464" s="245"/>
    </row>
    <row r="465" spans="5:10" s="125" customFormat="1" ht="14.25">
      <c r="E465" s="127"/>
      <c r="J465" s="245"/>
    </row>
    <row r="466" spans="5:10" s="125" customFormat="1" ht="14.25">
      <c r="E466" s="127"/>
      <c r="J466" s="245"/>
    </row>
    <row r="467" spans="5:10" s="125" customFormat="1" ht="14.25">
      <c r="E467" s="127"/>
      <c r="J467" s="245"/>
    </row>
    <row r="468" spans="5:10" s="125" customFormat="1" ht="14.25">
      <c r="E468" s="127"/>
      <c r="J468" s="245"/>
    </row>
    <row r="469" spans="5:10" s="125" customFormat="1" ht="14.25">
      <c r="E469" s="127"/>
      <c r="J469" s="245"/>
    </row>
    <row r="470" spans="5:10" s="125" customFormat="1" ht="14.25">
      <c r="E470" s="127"/>
      <c r="J470" s="245"/>
    </row>
    <row r="471" spans="5:10" s="125" customFormat="1" ht="14.25">
      <c r="E471" s="127"/>
      <c r="J471" s="245"/>
    </row>
    <row r="472" spans="5:10" s="125" customFormat="1" ht="14.25">
      <c r="E472" s="127"/>
      <c r="J472" s="245"/>
    </row>
    <row r="473" spans="5:10" s="125" customFormat="1" ht="14.25">
      <c r="E473" s="127"/>
      <c r="J473" s="245"/>
    </row>
    <row r="474" spans="5:10" s="125" customFormat="1" ht="14.25">
      <c r="E474" s="127"/>
      <c r="J474" s="245"/>
    </row>
    <row r="475" spans="5:10" s="125" customFormat="1" ht="14.25">
      <c r="E475" s="127"/>
      <c r="J475" s="245"/>
    </row>
    <row r="476" spans="5:10" s="125" customFormat="1" ht="14.25">
      <c r="E476" s="127"/>
      <c r="J476" s="245"/>
    </row>
    <row r="477" spans="5:10" s="125" customFormat="1" ht="14.25">
      <c r="E477" s="127"/>
      <c r="J477" s="245"/>
    </row>
    <row r="478" spans="5:10" s="125" customFormat="1" ht="14.25">
      <c r="E478" s="127"/>
      <c r="J478" s="245"/>
    </row>
    <row r="479" spans="5:10" s="125" customFormat="1" ht="14.25">
      <c r="E479" s="127"/>
      <c r="J479" s="245"/>
    </row>
    <row r="480" spans="5:10" s="125" customFormat="1" ht="14.25">
      <c r="E480" s="127"/>
      <c r="J480" s="245"/>
    </row>
    <row r="481" spans="5:10" s="125" customFormat="1" ht="14.25">
      <c r="E481" s="127"/>
      <c r="J481" s="245"/>
    </row>
    <row r="482" spans="5:10" s="125" customFormat="1" ht="14.25">
      <c r="E482" s="127"/>
      <c r="J482" s="245"/>
    </row>
    <row r="483" spans="5:10" s="125" customFormat="1" ht="14.25">
      <c r="E483" s="127"/>
      <c r="J483" s="245"/>
    </row>
    <row r="484" spans="5:10" s="125" customFormat="1" ht="14.25">
      <c r="E484" s="127"/>
      <c r="J484" s="245"/>
    </row>
    <row r="485" spans="5:10" s="125" customFormat="1" ht="14.25">
      <c r="E485" s="127"/>
      <c r="J485" s="245"/>
    </row>
    <row r="486" spans="5:10" s="125" customFormat="1" ht="14.25">
      <c r="E486" s="127"/>
      <c r="J486" s="245"/>
    </row>
    <row r="487" spans="5:10" s="125" customFormat="1" ht="14.25">
      <c r="E487" s="127"/>
      <c r="J487" s="245"/>
    </row>
    <row r="488" spans="5:10" s="125" customFormat="1" ht="14.25">
      <c r="E488" s="127"/>
      <c r="J488" s="245"/>
    </row>
    <row r="489" spans="5:10" s="125" customFormat="1" ht="14.25">
      <c r="E489" s="127"/>
      <c r="J489" s="245"/>
    </row>
    <row r="490" spans="5:10" s="125" customFormat="1" ht="14.25">
      <c r="E490" s="127"/>
      <c r="J490" s="245"/>
    </row>
    <row r="491" spans="5:10" s="125" customFormat="1" ht="14.25">
      <c r="E491" s="127"/>
      <c r="J491" s="245"/>
    </row>
    <row r="492" spans="5:10" s="125" customFormat="1" ht="14.25">
      <c r="E492" s="127"/>
      <c r="J492" s="245"/>
    </row>
    <row r="493" spans="5:10" s="125" customFormat="1" ht="14.25">
      <c r="E493" s="127"/>
      <c r="J493" s="245"/>
    </row>
    <row r="494" spans="5:10" s="125" customFormat="1" ht="14.25">
      <c r="E494" s="127"/>
      <c r="J494" s="245"/>
    </row>
    <row r="495" spans="5:10" s="125" customFormat="1" ht="14.25">
      <c r="E495" s="127"/>
      <c r="J495" s="245"/>
    </row>
    <row r="496" spans="5:10" s="125" customFormat="1" ht="14.25">
      <c r="E496" s="127"/>
      <c r="J496" s="245"/>
    </row>
    <row r="497" spans="5:10" s="125" customFormat="1" ht="14.25">
      <c r="E497" s="127"/>
      <c r="J497" s="245"/>
    </row>
    <row r="498" spans="5:10" s="125" customFormat="1" ht="14.25">
      <c r="E498" s="127"/>
      <c r="J498" s="245"/>
    </row>
    <row r="499" spans="5:10" s="125" customFormat="1" ht="14.25">
      <c r="E499" s="127"/>
      <c r="J499" s="245"/>
    </row>
    <row r="500" spans="5:10" s="125" customFormat="1" ht="14.25">
      <c r="E500" s="127"/>
      <c r="J500" s="245"/>
    </row>
    <row r="501" spans="5:10" s="125" customFormat="1" ht="14.25">
      <c r="E501" s="127"/>
      <c r="J501" s="245"/>
    </row>
    <row r="502" spans="5:10" s="125" customFormat="1" ht="14.25">
      <c r="E502" s="127"/>
      <c r="J502" s="245"/>
    </row>
    <row r="503" spans="5:10" s="125" customFormat="1" ht="14.25">
      <c r="E503" s="127"/>
      <c r="J503" s="245"/>
    </row>
    <row r="504" spans="5:10" s="125" customFormat="1" ht="14.25">
      <c r="E504" s="127"/>
      <c r="J504" s="245"/>
    </row>
    <row r="505" spans="5:10" s="125" customFormat="1" ht="14.25">
      <c r="E505" s="127"/>
      <c r="J505" s="245"/>
    </row>
    <row r="506" spans="5:10" s="125" customFormat="1" ht="14.25">
      <c r="E506" s="127"/>
      <c r="J506" s="245"/>
    </row>
    <row r="507" spans="5:10" s="125" customFormat="1" ht="14.25">
      <c r="E507" s="127"/>
      <c r="J507" s="245"/>
    </row>
    <row r="508" spans="5:10" s="125" customFormat="1" ht="14.25">
      <c r="E508" s="127"/>
      <c r="J508" s="245"/>
    </row>
    <row r="509" spans="5:10" s="125" customFormat="1" ht="14.25">
      <c r="E509" s="127"/>
      <c r="J509" s="245"/>
    </row>
    <row r="510" spans="5:10" s="125" customFormat="1" ht="14.25">
      <c r="E510" s="127"/>
      <c r="J510" s="245"/>
    </row>
    <row r="511" spans="5:10" s="125" customFormat="1" ht="14.25">
      <c r="E511" s="127"/>
      <c r="J511" s="245"/>
    </row>
    <row r="512" spans="5:10" s="125" customFormat="1" ht="14.25">
      <c r="E512" s="127"/>
      <c r="J512" s="245"/>
    </row>
    <row r="513" spans="5:10" s="125" customFormat="1" ht="14.25">
      <c r="E513" s="127"/>
      <c r="J513" s="245"/>
    </row>
    <row r="514" spans="5:10" s="125" customFormat="1" ht="14.25">
      <c r="E514" s="127"/>
      <c r="J514" s="245"/>
    </row>
    <row r="515" spans="5:10" s="125" customFormat="1" ht="14.25">
      <c r="E515" s="127"/>
      <c r="J515" s="245"/>
    </row>
    <row r="516" spans="5:10" s="125" customFormat="1" ht="14.25">
      <c r="E516" s="127"/>
      <c r="J516" s="245"/>
    </row>
    <row r="517" spans="5:10" s="125" customFormat="1" ht="14.25">
      <c r="E517" s="127"/>
      <c r="J517" s="245"/>
    </row>
    <row r="518" spans="5:10" s="125" customFormat="1" ht="14.25">
      <c r="E518" s="127"/>
      <c r="J518" s="245"/>
    </row>
    <row r="519" spans="5:10" s="125" customFormat="1" ht="14.25">
      <c r="E519" s="127"/>
      <c r="J519" s="245"/>
    </row>
    <row r="520" spans="5:10" s="125" customFormat="1" ht="14.25">
      <c r="E520" s="127"/>
      <c r="J520" s="245"/>
    </row>
    <row r="521" spans="5:10" s="125" customFormat="1" ht="14.25">
      <c r="E521" s="127"/>
      <c r="J521" s="245"/>
    </row>
    <row r="522" spans="5:10" s="125" customFormat="1" ht="14.25">
      <c r="E522" s="127"/>
      <c r="J522" s="245"/>
    </row>
    <row r="523" spans="5:10" s="125" customFormat="1" ht="14.25">
      <c r="E523" s="127"/>
      <c r="J523" s="245"/>
    </row>
    <row r="524" spans="5:10" s="125" customFormat="1" ht="14.25">
      <c r="E524" s="127"/>
      <c r="J524" s="245"/>
    </row>
    <row r="525" spans="5:10" s="125" customFormat="1" ht="14.25">
      <c r="E525" s="127"/>
      <c r="J525" s="245"/>
    </row>
    <row r="526" spans="5:10" s="125" customFormat="1" ht="14.25">
      <c r="E526" s="127"/>
      <c r="J526" s="245"/>
    </row>
    <row r="527" spans="5:10" s="125" customFormat="1" ht="14.25">
      <c r="E527" s="127"/>
      <c r="J527" s="245"/>
    </row>
    <row r="528" spans="5:10" s="125" customFormat="1" ht="14.25">
      <c r="E528" s="127"/>
      <c r="J528" s="245"/>
    </row>
    <row r="529" spans="5:10" s="125" customFormat="1" ht="14.25">
      <c r="E529" s="127"/>
      <c r="J529" s="245"/>
    </row>
    <row r="530" spans="5:10" s="125" customFormat="1" ht="14.25">
      <c r="E530" s="127"/>
      <c r="J530" s="245"/>
    </row>
    <row r="531" spans="5:10" s="125" customFormat="1" ht="14.25">
      <c r="E531" s="127"/>
      <c r="J531" s="245"/>
    </row>
    <row r="532" spans="5:10" s="125" customFormat="1" ht="14.25">
      <c r="E532" s="127"/>
      <c r="J532" s="245"/>
    </row>
    <row r="533" spans="5:10" s="125" customFormat="1" ht="14.25">
      <c r="E533" s="127"/>
      <c r="J533" s="245"/>
    </row>
    <row r="534" spans="5:10" s="125" customFormat="1" ht="14.25">
      <c r="E534" s="127"/>
      <c r="J534" s="245"/>
    </row>
    <row r="535" spans="5:10" s="125" customFormat="1" ht="14.25">
      <c r="E535" s="127"/>
      <c r="J535" s="245"/>
    </row>
    <row r="536" spans="5:10" s="125" customFormat="1" ht="14.25">
      <c r="E536" s="127"/>
      <c r="J536" s="245"/>
    </row>
    <row r="537" spans="5:10" s="125" customFormat="1" ht="14.25">
      <c r="E537" s="127"/>
      <c r="J537" s="245"/>
    </row>
    <row r="538" spans="5:10" s="125" customFormat="1" ht="14.25">
      <c r="E538" s="127"/>
      <c r="J538" s="245"/>
    </row>
    <row r="539" spans="5:10" s="125" customFormat="1" ht="14.25">
      <c r="E539" s="127"/>
      <c r="J539" s="245"/>
    </row>
    <row r="540" spans="5:10" s="125" customFormat="1" ht="14.25">
      <c r="E540" s="127"/>
      <c r="J540" s="245"/>
    </row>
    <row r="541" spans="5:10" s="125" customFormat="1" ht="14.25">
      <c r="E541" s="127"/>
      <c r="J541" s="245"/>
    </row>
    <row r="542" spans="5:10" s="125" customFormat="1" ht="14.25">
      <c r="E542" s="127"/>
      <c r="J542" s="245"/>
    </row>
    <row r="543" spans="5:10" s="125" customFormat="1" ht="14.25">
      <c r="E543" s="127"/>
      <c r="J543" s="245"/>
    </row>
    <row r="544" spans="5:10" s="125" customFormat="1" ht="14.25">
      <c r="E544" s="127"/>
      <c r="J544" s="245"/>
    </row>
    <row r="545" spans="5:10" s="125" customFormat="1" ht="14.25">
      <c r="E545" s="127"/>
      <c r="J545" s="245"/>
    </row>
    <row r="546" spans="5:10" s="125" customFormat="1" ht="14.25">
      <c r="E546" s="127"/>
      <c r="J546" s="245"/>
    </row>
    <row r="547" spans="5:10" s="125" customFormat="1" ht="14.25">
      <c r="E547" s="127"/>
      <c r="J547" s="245"/>
    </row>
    <row r="548" spans="5:10" s="125" customFormat="1" ht="14.25">
      <c r="E548" s="127"/>
      <c r="J548" s="245"/>
    </row>
    <row r="549" spans="5:10" s="125" customFormat="1" ht="14.25">
      <c r="E549" s="127"/>
      <c r="J549" s="245"/>
    </row>
    <row r="550" spans="5:10" s="125" customFormat="1" ht="14.25">
      <c r="E550" s="127"/>
      <c r="J550" s="245"/>
    </row>
    <row r="551" spans="5:10" s="125" customFormat="1" ht="14.25">
      <c r="E551" s="127"/>
      <c r="J551" s="245"/>
    </row>
    <row r="552" spans="5:10" s="125" customFormat="1" ht="14.25">
      <c r="E552" s="127"/>
      <c r="J552" s="245"/>
    </row>
    <row r="553" spans="5:10" s="125" customFormat="1" ht="14.25">
      <c r="E553" s="127"/>
      <c r="J553" s="245"/>
    </row>
    <row r="554" spans="5:10" s="125" customFormat="1" ht="14.25">
      <c r="E554" s="127"/>
      <c r="J554" s="245"/>
    </row>
    <row r="555" spans="5:10" s="125" customFormat="1" ht="14.25">
      <c r="E555" s="127"/>
      <c r="J555" s="245"/>
    </row>
    <row r="556" spans="5:10" s="125" customFormat="1" ht="14.25">
      <c r="E556" s="127"/>
      <c r="J556" s="245"/>
    </row>
    <row r="557" spans="5:10" s="125" customFormat="1" ht="14.25">
      <c r="E557" s="127"/>
      <c r="J557" s="245"/>
    </row>
    <row r="558" spans="5:10" s="125" customFormat="1" ht="14.25">
      <c r="E558" s="127"/>
      <c r="J558" s="245"/>
    </row>
    <row r="559" spans="5:10" s="125" customFormat="1" ht="14.25">
      <c r="E559" s="127"/>
      <c r="J559" s="245"/>
    </row>
    <row r="560" spans="5:10" s="125" customFormat="1" ht="14.25">
      <c r="E560" s="127"/>
      <c r="J560" s="245"/>
    </row>
    <row r="561" spans="5:10" s="125" customFormat="1" ht="14.25">
      <c r="E561" s="127"/>
      <c r="J561" s="245"/>
    </row>
    <row r="562" spans="5:10" s="125" customFormat="1" ht="14.25">
      <c r="E562" s="127"/>
      <c r="J562" s="245"/>
    </row>
    <row r="563" spans="5:10" s="125" customFormat="1" ht="14.25">
      <c r="E563" s="127"/>
      <c r="J563" s="245"/>
    </row>
    <row r="564" spans="5:10" s="125" customFormat="1" ht="14.25">
      <c r="E564" s="127"/>
      <c r="J564" s="245"/>
    </row>
    <row r="565" spans="5:10" s="125" customFormat="1" ht="14.25">
      <c r="E565" s="127"/>
      <c r="J565" s="245"/>
    </row>
    <row r="566" spans="5:10" s="125" customFormat="1" ht="14.25">
      <c r="E566" s="127"/>
      <c r="J566" s="245"/>
    </row>
    <row r="567" spans="5:10" s="125" customFormat="1" ht="14.25">
      <c r="E567" s="127"/>
      <c r="J567" s="245"/>
    </row>
    <row r="568" spans="5:10" s="125" customFormat="1" ht="14.25">
      <c r="E568" s="127"/>
      <c r="J568" s="245"/>
    </row>
    <row r="569" spans="5:10" s="125" customFormat="1" ht="14.25">
      <c r="E569" s="127"/>
      <c r="J569" s="245"/>
    </row>
    <row r="570" spans="5:10" s="125" customFormat="1" ht="14.25">
      <c r="E570" s="127"/>
      <c r="J570" s="245"/>
    </row>
    <row r="571" spans="5:10" s="125" customFormat="1" ht="14.25">
      <c r="E571" s="127"/>
      <c r="J571" s="245"/>
    </row>
    <row r="572" spans="5:10" s="125" customFormat="1" ht="14.25">
      <c r="E572" s="127"/>
      <c r="J572" s="245"/>
    </row>
    <row r="573" spans="5:10" s="125" customFormat="1" ht="14.25">
      <c r="E573" s="127"/>
      <c r="J573" s="245"/>
    </row>
    <row r="574" spans="5:10" s="125" customFormat="1" ht="14.25">
      <c r="E574" s="127"/>
      <c r="J574" s="245"/>
    </row>
    <row r="575" spans="5:10" s="125" customFormat="1" ht="14.25">
      <c r="E575" s="127"/>
      <c r="J575" s="245"/>
    </row>
    <row r="576" spans="5:10" s="125" customFormat="1" ht="14.25">
      <c r="E576" s="127"/>
      <c r="J576" s="245"/>
    </row>
    <row r="577" spans="5:10" s="125" customFormat="1" ht="14.25">
      <c r="E577" s="127"/>
      <c r="J577" s="245"/>
    </row>
    <row r="578" spans="5:10" s="125" customFormat="1" ht="14.25">
      <c r="E578" s="127"/>
      <c r="J578" s="245"/>
    </row>
    <row r="579" spans="5:10" s="125" customFormat="1" ht="14.25">
      <c r="E579" s="127"/>
      <c r="J579" s="245"/>
    </row>
    <row r="580" spans="5:10" s="125" customFormat="1" ht="14.25">
      <c r="E580" s="127"/>
      <c r="J580" s="245"/>
    </row>
    <row r="581" spans="5:10" s="125" customFormat="1" ht="14.25">
      <c r="E581" s="127"/>
      <c r="J581" s="245"/>
    </row>
    <row r="582" spans="5:10" s="125" customFormat="1" ht="14.25">
      <c r="E582" s="127"/>
      <c r="J582" s="245"/>
    </row>
    <row r="583" spans="5:10" s="125" customFormat="1" ht="14.25">
      <c r="E583" s="127"/>
      <c r="J583" s="245"/>
    </row>
    <row r="584" spans="5:10" s="125" customFormat="1" ht="14.25">
      <c r="E584" s="127"/>
      <c r="J584" s="245"/>
    </row>
    <row r="585" spans="5:10" s="125" customFormat="1" ht="14.25">
      <c r="E585" s="127"/>
      <c r="J585" s="245"/>
    </row>
    <row r="586" spans="5:10" s="125" customFormat="1" ht="14.25">
      <c r="E586" s="127"/>
      <c r="J586" s="245"/>
    </row>
    <row r="587" spans="5:10" s="125" customFormat="1" ht="14.25">
      <c r="E587" s="127"/>
      <c r="J587" s="245"/>
    </row>
    <row r="588" spans="5:10" s="125" customFormat="1" ht="14.25">
      <c r="E588" s="127"/>
      <c r="J588" s="245"/>
    </row>
    <row r="589" spans="5:10" s="125" customFormat="1" ht="14.25">
      <c r="E589" s="127"/>
      <c r="J589" s="245"/>
    </row>
    <row r="590" spans="5:10" s="125" customFormat="1" ht="14.25">
      <c r="E590" s="127"/>
      <c r="J590" s="245"/>
    </row>
    <row r="591" spans="5:10" s="125" customFormat="1" ht="14.25">
      <c r="E591" s="127"/>
      <c r="J591" s="245"/>
    </row>
    <row r="592" spans="5:10" s="125" customFormat="1" ht="14.25">
      <c r="E592" s="127"/>
      <c r="J592" s="245"/>
    </row>
    <row r="593" spans="5:10" s="125" customFormat="1" ht="14.25">
      <c r="E593" s="127"/>
      <c r="J593" s="245"/>
    </row>
    <row r="594" spans="5:10" s="125" customFormat="1" ht="14.25">
      <c r="E594" s="127"/>
      <c r="J594" s="245"/>
    </row>
    <row r="595" spans="5:10" s="125" customFormat="1" ht="14.25">
      <c r="E595" s="127"/>
      <c r="J595" s="245"/>
    </row>
    <row r="596" spans="5:10" s="125" customFormat="1" ht="14.25">
      <c r="E596" s="127"/>
      <c r="J596" s="245"/>
    </row>
    <row r="597" spans="5:10" s="125" customFormat="1" ht="14.25">
      <c r="E597" s="127"/>
      <c r="J597" s="245"/>
    </row>
    <row r="598" spans="5:10" s="125" customFormat="1" ht="14.25">
      <c r="E598" s="127"/>
      <c r="J598" s="245"/>
    </row>
    <row r="599" spans="5:10" s="125" customFormat="1" ht="14.25">
      <c r="E599" s="127"/>
      <c r="J599" s="245"/>
    </row>
    <row r="600" spans="5:10" s="125" customFormat="1" ht="14.25">
      <c r="E600" s="127"/>
      <c r="J600" s="245"/>
    </row>
    <row r="601" spans="5:10" s="125" customFormat="1" ht="14.25">
      <c r="E601" s="127"/>
      <c r="J601" s="245"/>
    </row>
    <row r="602" spans="5:10" s="125" customFormat="1" ht="14.25">
      <c r="E602" s="127"/>
      <c r="J602" s="245"/>
    </row>
    <row r="603" spans="5:10" s="125" customFormat="1" ht="14.25">
      <c r="E603" s="127"/>
      <c r="J603" s="245"/>
    </row>
    <row r="604" spans="5:10" s="125" customFormat="1" ht="14.25">
      <c r="E604" s="127"/>
      <c r="J604" s="245"/>
    </row>
    <row r="605" spans="5:10" s="125" customFormat="1" ht="14.25">
      <c r="E605" s="127"/>
      <c r="J605" s="245"/>
    </row>
    <row r="606" spans="5:10" s="125" customFormat="1" ht="14.25">
      <c r="E606" s="127"/>
      <c r="J606" s="245"/>
    </row>
    <row r="607" spans="5:10" s="125" customFormat="1" ht="14.25">
      <c r="E607" s="127"/>
      <c r="J607" s="245"/>
    </row>
    <row r="608" spans="5:10" s="125" customFormat="1" ht="14.25">
      <c r="E608" s="127"/>
      <c r="J608" s="245"/>
    </row>
    <row r="609" spans="5:10" s="125" customFormat="1" ht="14.25">
      <c r="E609" s="127"/>
      <c r="J609" s="245"/>
    </row>
    <row r="610" spans="5:10" s="125" customFormat="1" ht="14.25">
      <c r="E610" s="127"/>
      <c r="J610" s="245"/>
    </row>
    <row r="611" spans="5:10" s="125" customFormat="1" ht="14.25">
      <c r="E611" s="127"/>
      <c r="J611" s="245"/>
    </row>
    <row r="612" spans="5:10" s="125" customFormat="1" ht="14.25">
      <c r="E612" s="127"/>
      <c r="J612" s="245"/>
    </row>
    <row r="613" spans="5:10" s="125" customFormat="1" ht="14.25">
      <c r="E613" s="127"/>
      <c r="J613" s="245"/>
    </row>
    <row r="614" spans="5:10" s="125" customFormat="1" ht="14.25">
      <c r="E614" s="127"/>
      <c r="J614" s="245"/>
    </row>
    <row r="615" spans="5:10" s="125" customFormat="1" ht="14.25">
      <c r="E615" s="127"/>
      <c r="J615" s="245"/>
    </row>
    <row r="616" spans="5:10" s="125" customFormat="1" ht="14.25">
      <c r="E616" s="127"/>
      <c r="J616" s="245"/>
    </row>
    <row r="617" spans="5:10" s="125" customFormat="1" ht="14.25">
      <c r="E617" s="127"/>
      <c r="J617" s="245"/>
    </row>
    <row r="618" spans="5:10" s="125" customFormat="1" ht="14.25">
      <c r="E618" s="127"/>
      <c r="J618" s="245"/>
    </row>
    <row r="619" spans="5:10" s="125" customFormat="1" ht="14.25">
      <c r="E619" s="127"/>
      <c r="J619" s="245"/>
    </row>
    <row r="620" spans="5:10" s="125" customFormat="1" ht="14.25">
      <c r="E620" s="127"/>
      <c r="J620" s="245"/>
    </row>
    <row r="621" spans="5:10" s="125" customFormat="1" ht="14.25">
      <c r="E621" s="127"/>
      <c r="J621" s="245"/>
    </row>
    <row r="622" spans="5:10" s="125" customFormat="1" ht="14.25">
      <c r="E622" s="127"/>
      <c r="J622" s="245"/>
    </row>
    <row r="623" spans="5:10" s="125" customFormat="1" ht="14.25">
      <c r="E623" s="127"/>
      <c r="J623" s="245"/>
    </row>
    <row r="624" spans="5:10" s="125" customFormat="1" ht="14.25">
      <c r="E624" s="127"/>
      <c r="J624" s="245"/>
    </row>
    <row r="625" spans="5:10" s="125" customFormat="1" ht="14.25">
      <c r="E625" s="127"/>
      <c r="J625" s="245"/>
    </row>
    <row r="626" spans="5:10" s="125" customFormat="1" ht="14.25">
      <c r="E626" s="127"/>
      <c r="J626" s="245"/>
    </row>
    <row r="627" spans="5:10" s="125" customFormat="1" ht="14.25">
      <c r="E627" s="127"/>
      <c r="J627" s="245"/>
    </row>
    <row r="628" spans="5:10" s="125" customFormat="1" ht="14.25">
      <c r="E628" s="127"/>
      <c r="J628" s="245"/>
    </row>
    <row r="629" spans="5:10" s="125" customFormat="1" ht="14.25">
      <c r="E629" s="127"/>
      <c r="J629" s="245"/>
    </row>
    <row r="630" spans="5:10" s="125" customFormat="1" ht="14.25">
      <c r="E630" s="127"/>
      <c r="J630" s="245"/>
    </row>
    <row r="631" spans="5:10" s="125" customFormat="1" ht="14.25">
      <c r="E631" s="127"/>
      <c r="J631" s="245"/>
    </row>
    <row r="632" spans="5:10" s="125" customFormat="1" ht="14.25">
      <c r="E632" s="127"/>
      <c r="J632" s="245"/>
    </row>
    <row r="633" spans="5:10" s="125" customFormat="1" ht="14.25">
      <c r="E633" s="127"/>
      <c r="J633" s="245"/>
    </row>
    <row r="634" spans="5:10" s="125" customFormat="1" ht="14.25">
      <c r="E634" s="127"/>
      <c r="J634" s="245"/>
    </row>
    <row r="635" spans="5:10" s="125" customFormat="1" ht="14.25">
      <c r="E635" s="127"/>
      <c r="J635" s="245"/>
    </row>
    <row r="636" spans="5:10" s="125" customFormat="1" ht="14.25">
      <c r="E636" s="127"/>
      <c r="J636" s="245"/>
    </row>
    <row r="637" spans="5:10" s="125" customFormat="1" ht="14.25">
      <c r="E637" s="127"/>
      <c r="J637" s="245"/>
    </row>
    <row r="638" spans="5:10" s="125" customFormat="1" ht="14.25">
      <c r="E638" s="127"/>
      <c r="J638" s="245"/>
    </row>
    <row r="639" spans="5:10" s="125" customFormat="1" ht="14.25">
      <c r="E639" s="127"/>
      <c r="J639" s="245"/>
    </row>
    <row r="640" spans="5:10" s="125" customFormat="1" ht="14.25">
      <c r="E640" s="127"/>
      <c r="J640" s="245"/>
    </row>
    <row r="641" spans="5:10" s="125" customFormat="1" ht="14.25">
      <c r="E641" s="127"/>
      <c r="J641" s="245"/>
    </row>
    <row r="642" spans="5:10" s="125" customFormat="1" ht="14.25">
      <c r="E642" s="127"/>
      <c r="J642" s="245"/>
    </row>
    <row r="643" spans="5:10" s="125" customFormat="1" ht="14.25">
      <c r="E643" s="127"/>
      <c r="J643" s="245"/>
    </row>
    <row r="644" spans="5:10" s="125" customFormat="1" ht="14.25">
      <c r="E644" s="127"/>
      <c r="J644" s="245"/>
    </row>
    <row r="645" spans="5:10" s="125" customFormat="1" ht="14.25">
      <c r="E645" s="127"/>
      <c r="J645" s="245"/>
    </row>
    <row r="646" spans="5:10" s="125" customFormat="1" ht="14.25">
      <c r="E646" s="127"/>
      <c r="J646" s="245"/>
    </row>
    <row r="647" spans="5:10" s="125" customFormat="1" ht="14.25">
      <c r="E647" s="127"/>
      <c r="J647" s="245"/>
    </row>
    <row r="648" spans="5:10" s="125" customFormat="1" ht="14.25">
      <c r="E648" s="127"/>
      <c r="J648" s="245"/>
    </row>
    <row r="649" spans="5:10" s="125" customFormat="1" ht="14.25">
      <c r="E649" s="127"/>
      <c r="J649" s="245"/>
    </row>
    <row r="650" spans="5:10" s="125" customFormat="1" ht="14.25">
      <c r="E650" s="127"/>
      <c r="J650" s="245"/>
    </row>
    <row r="651" spans="5:10" s="125" customFormat="1" ht="14.25">
      <c r="E651" s="127"/>
      <c r="J651" s="245"/>
    </row>
    <row r="652" spans="5:10" s="125" customFormat="1" ht="14.25">
      <c r="E652" s="127"/>
      <c r="J652" s="245"/>
    </row>
    <row r="653" spans="5:10" s="125" customFormat="1" ht="14.25">
      <c r="E653" s="127"/>
      <c r="J653" s="245"/>
    </row>
    <row r="654" spans="5:10" s="125" customFormat="1" ht="14.25">
      <c r="E654" s="127"/>
      <c r="J654" s="245"/>
    </row>
    <row r="655" spans="5:10" s="125" customFormat="1" ht="14.25">
      <c r="E655" s="127"/>
      <c r="J655" s="245"/>
    </row>
    <row r="656" spans="5:10" s="125" customFormat="1" ht="14.25">
      <c r="E656" s="127"/>
      <c r="J656" s="245"/>
    </row>
    <row r="657" spans="5:10" s="125" customFormat="1" ht="14.25">
      <c r="E657" s="127"/>
      <c r="J657" s="245"/>
    </row>
    <row r="658" spans="5:10" s="125" customFormat="1" ht="14.25">
      <c r="E658" s="127"/>
      <c r="J658" s="245"/>
    </row>
    <row r="659" spans="5:10" s="125" customFormat="1" ht="14.25">
      <c r="E659" s="127"/>
      <c r="J659" s="245"/>
    </row>
    <row r="660" spans="5:10" s="125" customFormat="1" ht="14.25">
      <c r="E660" s="127"/>
      <c r="J660" s="245"/>
    </row>
    <row r="661" spans="5:10" s="125" customFormat="1" ht="14.25">
      <c r="E661" s="127"/>
      <c r="J661" s="245"/>
    </row>
    <row r="662" spans="5:10" s="125" customFormat="1" ht="14.25">
      <c r="E662" s="127"/>
      <c r="J662" s="245"/>
    </row>
    <row r="663" spans="5:10" s="125" customFormat="1" ht="14.25">
      <c r="E663" s="127"/>
      <c r="J663" s="245"/>
    </row>
    <row r="664" spans="5:10" s="125" customFormat="1" ht="14.25">
      <c r="E664" s="127"/>
      <c r="J664" s="245"/>
    </row>
    <row r="665" spans="5:10" s="125" customFormat="1" ht="14.25">
      <c r="E665" s="127"/>
      <c r="J665" s="245"/>
    </row>
    <row r="666" spans="5:10" s="125" customFormat="1" ht="14.25">
      <c r="E666" s="127"/>
      <c r="J666" s="245"/>
    </row>
    <row r="667" spans="5:10" s="125" customFormat="1" ht="14.25">
      <c r="E667" s="127"/>
      <c r="J667" s="245"/>
    </row>
    <row r="668" spans="5:10" s="125" customFormat="1" ht="14.25">
      <c r="E668" s="127"/>
      <c r="J668" s="245"/>
    </row>
    <row r="669" spans="5:10" s="125" customFormat="1" ht="14.25">
      <c r="E669" s="127"/>
      <c r="J669" s="245"/>
    </row>
    <row r="670" spans="5:10" s="125" customFormat="1" ht="14.25">
      <c r="E670" s="127"/>
      <c r="J670" s="245"/>
    </row>
    <row r="671" spans="5:10" s="125" customFormat="1" ht="14.25">
      <c r="E671" s="127"/>
      <c r="J671" s="245"/>
    </row>
    <row r="672" spans="5:10" s="125" customFormat="1" ht="14.25">
      <c r="E672" s="127"/>
      <c r="J672" s="245"/>
    </row>
    <row r="673" spans="5:10" s="125" customFormat="1" ht="14.25">
      <c r="E673" s="127"/>
      <c r="J673" s="245"/>
    </row>
    <row r="674" spans="5:10" s="125" customFormat="1" ht="14.25">
      <c r="E674" s="127"/>
      <c r="J674" s="245"/>
    </row>
    <row r="675" spans="5:10" s="125" customFormat="1" ht="14.25">
      <c r="E675" s="127"/>
      <c r="J675" s="245"/>
    </row>
    <row r="676" spans="5:10" s="125" customFormat="1" ht="14.25">
      <c r="E676" s="127"/>
      <c r="J676" s="245"/>
    </row>
    <row r="677" spans="5:10" s="125" customFormat="1" ht="14.25">
      <c r="E677" s="127"/>
      <c r="J677" s="245"/>
    </row>
    <row r="678" spans="5:10" s="125" customFormat="1" ht="14.25">
      <c r="E678" s="127"/>
      <c r="J678" s="245"/>
    </row>
    <row r="679" spans="5:10" s="125" customFormat="1" ht="14.25">
      <c r="E679" s="127"/>
      <c r="J679" s="245"/>
    </row>
    <row r="680" spans="5:10" s="125" customFormat="1" ht="14.25">
      <c r="E680" s="127"/>
      <c r="J680" s="245"/>
    </row>
    <row r="681" spans="5:10" s="125" customFormat="1" ht="14.25">
      <c r="E681" s="127"/>
      <c r="J681" s="245"/>
    </row>
    <row r="682" spans="5:10" s="125" customFormat="1" ht="14.25">
      <c r="E682" s="127"/>
      <c r="J682" s="245"/>
    </row>
    <row r="683" spans="5:10" s="125" customFormat="1" ht="14.25">
      <c r="E683" s="127"/>
      <c r="J683" s="245"/>
    </row>
    <row r="684" spans="5:10" s="125" customFormat="1" ht="14.25">
      <c r="E684" s="127"/>
      <c r="J684" s="245"/>
    </row>
    <row r="685" spans="5:10" s="125" customFormat="1" ht="14.25">
      <c r="E685" s="127"/>
      <c r="J685" s="245"/>
    </row>
    <row r="686" spans="5:10" s="125" customFormat="1" ht="14.25">
      <c r="E686" s="127"/>
      <c r="J686" s="245"/>
    </row>
    <row r="687" spans="5:10" s="125" customFormat="1" ht="14.25">
      <c r="E687" s="127"/>
      <c r="J687" s="245"/>
    </row>
    <row r="688" spans="5:10" s="125" customFormat="1" ht="14.25">
      <c r="E688" s="127"/>
      <c r="J688" s="245"/>
    </row>
    <row r="689" spans="5:10" s="125" customFormat="1" ht="14.25">
      <c r="E689" s="127"/>
      <c r="J689" s="245"/>
    </row>
    <row r="690" spans="5:10" s="125" customFormat="1" ht="14.25">
      <c r="E690" s="127"/>
      <c r="J690" s="245"/>
    </row>
    <row r="691" spans="5:10" s="125" customFormat="1" ht="14.25">
      <c r="E691" s="127"/>
      <c r="J691" s="245"/>
    </row>
    <row r="692" spans="5:10" s="125" customFormat="1" ht="14.25">
      <c r="E692" s="127"/>
      <c r="J692" s="245"/>
    </row>
    <row r="693" spans="5:10" s="125" customFormat="1" ht="14.25">
      <c r="E693" s="127"/>
      <c r="J693" s="245"/>
    </row>
    <row r="694" spans="5:10" s="125" customFormat="1" ht="14.25">
      <c r="E694" s="127"/>
      <c r="J694" s="245"/>
    </row>
    <row r="695" spans="5:10" s="125" customFormat="1" ht="14.25">
      <c r="E695" s="127"/>
      <c r="J695" s="245"/>
    </row>
    <row r="696" spans="5:10" s="125" customFormat="1" ht="14.25">
      <c r="E696" s="127"/>
      <c r="J696" s="245"/>
    </row>
    <row r="697" spans="5:10" s="125" customFormat="1" ht="14.25">
      <c r="E697" s="127"/>
      <c r="J697" s="245"/>
    </row>
    <row r="698" spans="5:10" s="125" customFormat="1" ht="14.25">
      <c r="E698" s="127"/>
      <c r="J698" s="245"/>
    </row>
    <row r="699" spans="5:10" s="125" customFormat="1" ht="14.25">
      <c r="E699" s="127"/>
      <c r="J699" s="245"/>
    </row>
    <row r="700" spans="5:10" s="125" customFormat="1" ht="14.25">
      <c r="E700" s="127"/>
      <c r="J700" s="245"/>
    </row>
    <row r="701" spans="5:10" s="125" customFormat="1" ht="14.25">
      <c r="E701" s="127"/>
      <c r="J701" s="245"/>
    </row>
    <row r="702" spans="5:10" s="125" customFormat="1" ht="14.25">
      <c r="E702" s="127"/>
      <c r="J702" s="245"/>
    </row>
    <row r="703" spans="5:10" s="125" customFormat="1" ht="14.25">
      <c r="E703" s="127"/>
      <c r="J703" s="245"/>
    </row>
    <row r="704" spans="5:10" s="125" customFormat="1" ht="14.25">
      <c r="E704" s="127"/>
      <c r="J704" s="245"/>
    </row>
    <row r="705" spans="5:10" s="125" customFormat="1" ht="14.25">
      <c r="E705" s="127"/>
      <c r="J705" s="245"/>
    </row>
    <row r="706" spans="5:10" s="125" customFormat="1" ht="14.25">
      <c r="E706" s="127"/>
      <c r="J706" s="245"/>
    </row>
    <row r="707" spans="5:10" s="125" customFormat="1" ht="14.25">
      <c r="E707" s="127"/>
      <c r="J707" s="245"/>
    </row>
    <row r="708" spans="5:10" s="125" customFormat="1" ht="14.25">
      <c r="E708" s="127"/>
      <c r="J708" s="245"/>
    </row>
    <row r="709" spans="5:10" s="125" customFormat="1" ht="14.25">
      <c r="E709" s="127"/>
      <c r="J709" s="245"/>
    </row>
    <row r="710" spans="5:10" s="125" customFormat="1" ht="14.25">
      <c r="E710" s="127"/>
      <c r="J710" s="245"/>
    </row>
    <row r="711" spans="5:10" s="125" customFormat="1" ht="14.25">
      <c r="E711" s="127"/>
      <c r="J711" s="245"/>
    </row>
    <row r="712" spans="5:10" s="125" customFormat="1" ht="14.25">
      <c r="E712" s="127"/>
      <c r="J712" s="245"/>
    </row>
    <row r="713" spans="5:10" s="125" customFormat="1" ht="14.25">
      <c r="E713" s="127"/>
      <c r="J713" s="245"/>
    </row>
    <row r="714" spans="5:10" s="125" customFormat="1" ht="14.25">
      <c r="E714" s="127"/>
      <c r="J714" s="245"/>
    </row>
    <row r="715" spans="5:10" s="125" customFormat="1" ht="14.25">
      <c r="E715" s="127"/>
      <c r="J715" s="245"/>
    </row>
    <row r="716" spans="5:10" s="125" customFormat="1" ht="14.25">
      <c r="E716" s="127"/>
      <c r="J716" s="245"/>
    </row>
    <row r="717" spans="5:10" s="125" customFormat="1" ht="14.25">
      <c r="E717" s="127"/>
      <c r="J717" s="245"/>
    </row>
    <row r="718" spans="5:10" s="125" customFormat="1" ht="14.25">
      <c r="E718" s="127"/>
      <c r="J718" s="245"/>
    </row>
    <row r="719" spans="5:10" s="125" customFormat="1" ht="14.25">
      <c r="E719" s="127"/>
      <c r="J719" s="245"/>
    </row>
    <row r="720" spans="5:10" s="125" customFormat="1" ht="14.25">
      <c r="E720" s="127"/>
      <c r="J720" s="245"/>
    </row>
    <row r="721" spans="5:10" s="125" customFormat="1" ht="14.25">
      <c r="E721" s="127"/>
      <c r="J721" s="245"/>
    </row>
    <row r="722" spans="5:10" s="125" customFormat="1" ht="14.25">
      <c r="E722" s="127"/>
      <c r="J722" s="245"/>
    </row>
    <row r="723" spans="5:10" s="125" customFormat="1" ht="14.25">
      <c r="E723" s="127"/>
      <c r="J723" s="245"/>
    </row>
    <row r="724" spans="5:10" s="125" customFormat="1" ht="14.25">
      <c r="E724" s="127"/>
      <c r="J724" s="245"/>
    </row>
    <row r="725" spans="5:10" s="125" customFormat="1" ht="14.25">
      <c r="E725" s="127"/>
      <c r="J725" s="245"/>
    </row>
    <row r="726" spans="5:10" s="125" customFormat="1" ht="14.25">
      <c r="E726" s="127"/>
      <c r="J726" s="245"/>
    </row>
    <row r="727" spans="5:10" s="125" customFormat="1" ht="14.25">
      <c r="E727" s="127"/>
      <c r="J727" s="245"/>
    </row>
    <row r="728" spans="5:10" s="125" customFormat="1" ht="14.25">
      <c r="E728" s="127"/>
      <c r="J728" s="245"/>
    </row>
    <row r="729" spans="5:10" s="125" customFormat="1" ht="14.25">
      <c r="E729" s="127"/>
      <c r="J729" s="245"/>
    </row>
    <row r="730" spans="5:10" s="125" customFormat="1" ht="14.25">
      <c r="E730" s="127"/>
      <c r="J730" s="245"/>
    </row>
    <row r="731" spans="5:10" s="125" customFormat="1" ht="14.25">
      <c r="E731" s="127"/>
      <c r="J731" s="245"/>
    </row>
    <row r="732" spans="5:10" s="125" customFormat="1" ht="14.25">
      <c r="E732" s="127"/>
      <c r="J732" s="245"/>
    </row>
    <row r="733" spans="5:10" s="125" customFormat="1" ht="14.25">
      <c r="E733" s="127"/>
      <c r="J733" s="245"/>
    </row>
    <row r="734" spans="5:10" s="125" customFormat="1" ht="14.25">
      <c r="E734" s="127"/>
      <c r="J734" s="245"/>
    </row>
    <row r="735" spans="5:10" s="125" customFormat="1" ht="14.25">
      <c r="E735" s="127"/>
      <c r="J735" s="245"/>
    </row>
    <row r="736" spans="5:10" s="125" customFormat="1" ht="14.25">
      <c r="E736" s="127"/>
      <c r="J736" s="245"/>
    </row>
    <row r="737" spans="5:10" s="125" customFormat="1" ht="14.25">
      <c r="E737" s="127"/>
      <c r="J737" s="245"/>
    </row>
    <row r="738" spans="5:10" s="125" customFormat="1" ht="14.25">
      <c r="E738" s="127"/>
      <c r="J738" s="245"/>
    </row>
    <row r="739" spans="5:10" s="125" customFormat="1" ht="14.25">
      <c r="E739" s="127"/>
      <c r="J739" s="245"/>
    </row>
    <row r="740" spans="5:10" s="125" customFormat="1" ht="14.25">
      <c r="E740" s="127"/>
      <c r="J740" s="245"/>
    </row>
    <row r="741" spans="5:10" s="125" customFormat="1" ht="14.25">
      <c r="E741" s="127"/>
      <c r="J741" s="245"/>
    </row>
    <row r="742" spans="5:10" s="125" customFormat="1" ht="14.25">
      <c r="E742" s="127"/>
      <c r="J742" s="245"/>
    </row>
    <row r="743" spans="5:10" s="125" customFormat="1" ht="14.25">
      <c r="E743" s="127"/>
      <c r="J743" s="245"/>
    </row>
    <row r="744" spans="5:10" s="125" customFormat="1" ht="14.25">
      <c r="E744" s="127"/>
      <c r="J744" s="245"/>
    </row>
    <row r="745" spans="5:10" s="125" customFormat="1" ht="14.25">
      <c r="E745" s="127"/>
      <c r="J745" s="245"/>
    </row>
    <row r="746" spans="5:10" s="125" customFormat="1" ht="14.25">
      <c r="E746" s="127"/>
      <c r="J746" s="245"/>
    </row>
    <row r="747" spans="5:10" s="125" customFormat="1" ht="14.25">
      <c r="E747" s="127"/>
      <c r="J747" s="245"/>
    </row>
    <row r="748" spans="5:10" s="125" customFormat="1" ht="14.25">
      <c r="E748" s="127"/>
      <c r="J748" s="245"/>
    </row>
    <row r="749" spans="5:10" s="125" customFormat="1" ht="14.25">
      <c r="E749" s="127"/>
      <c r="J749" s="245"/>
    </row>
    <row r="750" spans="5:10" s="125" customFormat="1" ht="14.25">
      <c r="E750" s="127"/>
      <c r="J750" s="245"/>
    </row>
    <row r="751" spans="5:10" s="125" customFormat="1" ht="14.25">
      <c r="E751" s="127"/>
      <c r="J751" s="245"/>
    </row>
    <row r="752" spans="5:10" s="125" customFormat="1" ht="14.25">
      <c r="E752" s="127"/>
      <c r="J752" s="245"/>
    </row>
    <row r="753" spans="5:10" s="125" customFormat="1" ht="14.25">
      <c r="E753" s="127"/>
      <c r="J753" s="245"/>
    </row>
    <row r="754" spans="5:10" s="125" customFormat="1" ht="14.25">
      <c r="E754" s="127"/>
      <c r="J754" s="245"/>
    </row>
    <row r="755" spans="5:10" s="125" customFormat="1" ht="14.25">
      <c r="E755" s="127"/>
      <c r="J755" s="245"/>
    </row>
    <row r="756" spans="5:10" s="125" customFormat="1" ht="14.25">
      <c r="E756" s="127"/>
      <c r="J756" s="245"/>
    </row>
    <row r="757" spans="5:10" s="125" customFormat="1" ht="14.25">
      <c r="E757" s="127"/>
      <c r="J757" s="245"/>
    </row>
    <row r="758" spans="5:10" s="125" customFormat="1" ht="14.25">
      <c r="E758" s="127"/>
      <c r="J758" s="245"/>
    </row>
    <row r="759" spans="5:10" s="125" customFormat="1" ht="14.25">
      <c r="E759" s="127"/>
      <c r="J759" s="245"/>
    </row>
    <row r="760" spans="5:10" s="125" customFormat="1" ht="14.25">
      <c r="E760" s="127"/>
      <c r="J760" s="245"/>
    </row>
    <row r="761" spans="5:10" s="125" customFormat="1" ht="14.25">
      <c r="E761" s="127"/>
      <c r="J761" s="245"/>
    </row>
    <row r="762" spans="5:10" s="125" customFormat="1" ht="14.25">
      <c r="E762" s="127"/>
      <c r="J762" s="245"/>
    </row>
    <row r="763" spans="5:10" s="125" customFormat="1" ht="14.25">
      <c r="E763" s="127"/>
      <c r="J763" s="245"/>
    </row>
    <row r="764" spans="5:10" s="125" customFormat="1" ht="14.25">
      <c r="E764" s="127"/>
      <c r="J764" s="245"/>
    </row>
    <row r="765" spans="5:10" s="125" customFormat="1" ht="14.25">
      <c r="E765" s="127"/>
      <c r="J765" s="245"/>
    </row>
    <row r="766" spans="5:10" s="125" customFormat="1" ht="14.25">
      <c r="E766" s="127"/>
      <c r="J766" s="245"/>
    </row>
    <row r="767" spans="5:10" s="125" customFormat="1" ht="14.25">
      <c r="E767" s="127"/>
      <c r="J767" s="245"/>
    </row>
    <row r="768" spans="5:10" s="125" customFormat="1" ht="14.25">
      <c r="E768" s="127"/>
      <c r="J768" s="245"/>
    </row>
    <row r="769" spans="5:10" s="125" customFormat="1" ht="14.25">
      <c r="E769" s="127"/>
      <c r="J769" s="245"/>
    </row>
    <row r="770" spans="5:10" s="125" customFormat="1" ht="14.25">
      <c r="E770" s="127"/>
      <c r="J770" s="245"/>
    </row>
    <row r="771" spans="5:10" s="125" customFormat="1" ht="14.25">
      <c r="E771" s="127"/>
      <c r="J771" s="245"/>
    </row>
    <row r="772" spans="5:10" s="125" customFormat="1" ht="14.25">
      <c r="E772" s="127"/>
      <c r="J772" s="245"/>
    </row>
    <row r="773" spans="5:10" s="125" customFormat="1" ht="14.25">
      <c r="E773" s="127"/>
      <c r="J773" s="245"/>
    </row>
    <row r="774" spans="5:10" s="125" customFormat="1" ht="14.25">
      <c r="E774" s="127"/>
      <c r="J774" s="245"/>
    </row>
    <row r="775" spans="5:10" s="125" customFormat="1" ht="14.25">
      <c r="E775" s="127"/>
      <c r="J775" s="245"/>
    </row>
    <row r="776" spans="5:10" s="125" customFormat="1" ht="14.25">
      <c r="E776" s="127"/>
      <c r="J776" s="245"/>
    </row>
    <row r="777" spans="5:10" s="125" customFormat="1" ht="14.25">
      <c r="E777" s="127"/>
      <c r="J777" s="245"/>
    </row>
    <row r="778" spans="5:10" s="125" customFormat="1" ht="14.25">
      <c r="E778" s="127"/>
      <c r="J778" s="245"/>
    </row>
    <row r="779" spans="5:10" s="125" customFormat="1" ht="14.25">
      <c r="E779" s="127"/>
      <c r="J779" s="245"/>
    </row>
    <row r="780" spans="5:10" s="125" customFormat="1" ht="14.25">
      <c r="E780" s="127"/>
      <c r="J780" s="245"/>
    </row>
    <row r="781" spans="5:10" s="125" customFormat="1" ht="14.25">
      <c r="E781" s="127"/>
      <c r="J781" s="245"/>
    </row>
    <row r="782" spans="5:10" s="125" customFormat="1" ht="14.25">
      <c r="E782" s="127"/>
      <c r="J782" s="245"/>
    </row>
    <row r="783" spans="5:10" s="125" customFormat="1" ht="14.25">
      <c r="E783" s="127"/>
      <c r="J783" s="245"/>
    </row>
    <row r="784" spans="5:10" s="125" customFormat="1" ht="14.25">
      <c r="E784" s="127"/>
      <c r="J784" s="245"/>
    </row>
    <row r="785" spans="5:10" s="125" customFormat="1" ht="14.25">
      <c r="E785" s="127"/>
      <c r="J785" s="245"/>
    </row>
    <row r="786" spans="5:10" s="125" customFormat="1" ht="14.25">
      <c r="E786" s="127"/>
      <c r="J786" s="245"/>
    </row>
    <row r="787" spans="5:10" s="125" customFormat="1" ht="14.25">
      <c r="E787" s="127"/>
      <c r="J787" s="245"/>
    </row>
    <row r="788" spans="5:10" s="125" customFormat="1" ht="14.25">
      <c r="E788" s="127"/>
      <c r="J788" s="245"/>
    </row>
    <row r="789" spans="5:10" s="125" customFormat="1" ht="14.25">
      <c r="E789" s="127"/>
      <c r="J789" s="245"/>
    </row>
    <row r="790" spans="5:10" s="125" customFormat="1" ht="14.25">
      <c r="E790" s="127"/>
      <c r="J790" s="245"/>
    </row>
    <row r="791" spans="5:10" s="125" customFormat="1" ht="14.25">
      <c r="E791" s="127"/>
      <c r="J791" s="245"/>
    </row>
    <row r="792" spans="5:10" s="125" customFormat="1" ht="14.25">
      <c r="E792" s="127"/>
      <c r="J792" s="245"/>
    </row>
    <row r="793" spans="5:10" s="125" customFormat="1" ht="14.25">
      <c r="E793" s="127"/>
      <c r="J793" s="245"/>
    </row>
    <row r="794" spans="5:10" s="125" customFormat="1" ht="14.25">
      <c r="E794" s="127"/>
      <c r="J794" s="245"/>
    </row>
    <row r="795" spans="5:10" s="125" customFormat="1" ht="14.25">
      <c r="E795" s="127"/>
      <c r="J795" s="245"/>
    </row>
    <row r="796" spans="5:10" s="125" customFormat="1" ht="14.25">
      <c r="E796" s="127"/>
      <c r="J796" s="245"/>
    </row>
    <row r="797" spans="5:10" s="125" customFormat="1" ht="14.25">
      <c r="E797" s="127"/>
      <c r="J797" s="245"/>
    </row>
    <row r="798" spans="5:10" s="125" customFormat="1" ht="14.25">
      <c r="E798" s="127"/>
      <c r="J798" s="245"/>
    </row>
    <row r="799" spans="5:10" s="125" customFormat="1" ht="14.25">
      <c r="E799" s="127"/>
      <c r="J799" s="245"/>
    </row>
    <row r="800" spans="5:10" s="125" customFormat="1" ht="14.25">
      <c r="E800" s="127"/>
      <c r="J800" s="245"/>
    </row>
    <row r="801" spans="5:10" s="125" customFormat="1" ht="14.25">
      <c r="E801" s="127"/>
      <c r="J801" s="245"/>
    </row>
    <row r="802" spans="5:10" s="125" customFormat="1" ht="14.25">
      <c r="E802" s="127"/>
      <c r="J802" s="245"/>
    </row>
    <row r="803" spans="5:10" s="125" customFormat="1" ht="14.25">
      <c r="E803" s="127"/>
      <c r="J803" s="245"/>
    </row>
    <row r="804" spans="5:10" s="125" customFormat="1" ht="14.25">
      <c r="E804" s="127"/>
      <c r="J804" s="245"/>
    </row>
    <row r="805" spans="5:10" s="125" customFormat="1" ht="14.25">
      <c r="E805" s="127"/>
      <c r="J805" s="245"/>
    </row>
    <row r="806" spans="5:10" s="125" customFormat="1" ht="14.25">
      <c r="E806" s="127"/>
      <c r="J806" s="245"/>
    </row>
    <row r="807" spans="5:10" s="125" customFormat="1" ht="14.25">
      <c r="E807" s="127"/>
      <c r="J807" s="245"/>
    </row>
    <row r="808" spans="5:10" s="125" customFormat="1" ht="14.25">
      <c r="E808" s="127"/>
      <c r="J808" s="245"/>
    </row>
    <row r="809" spans="5:10" s="125" customFormat="1" ht="14.25">
      <c r="E809" s="127"/>
      <c r="J809" s="245"/>
    </row>
    <row r="810" spans="5:10" s="125" customFormat="1" ht="14.25">
      <c r="E810" s="127"/>
      <c r="J810" s="245"/>
    </row>
    <row r="811" spans="5:10" s="125" customFormat="1" ht="14.25">
      <c r="E811" s="127"/>
      <c r="J811" s="245"/>
    </row>
    <row r="812" spans="5:10" s="125" customFormat="1" ht="14.25">
      <c r="E812" s="127"/>
      <c r="J812" s="245"/>
    </row>
    <row r="813" spans="5:10" s="125" customFormat="1" ht="14.25">
      <c r="E813" s="127"/>
      <c r="J813" s="245"/>
    </row>
    <row r="814" spans="5:10" s="125" customFormat="1" ht="14.25">
      <c r="E814" s="127"/>
      <c r="J814" s="245"/>
    </row>
    <row r="815" spans="5:10" s="125" customFormat="1" ht="14.25">
      <c r="E815" s="127"/>
      <c r="J815" s="245"/>
    </row>
    <row r="816" spans="5:10" s="125" customFormat="1" ht="14.25">
      <c r="E816" s="127"/>
      <c r="J816" s="245"/>
    </row>
    <row r="817" spans="5:10" s="125" customFormat="1" ht="14.25">
      <c r="E817" s="127"/>
      <c r="J817" s="245"/>
    </row>
    <row r="818" spans="5:10" s="125" customFormat="1" ht="14.25">
      <c r="E818" s="127"/>
      <c r="J818" s="245"/>
    </row>
    <row r="819" spans="5:10" s="125" customFormat="1" ht="14.25">
      <c r="E819" s="127"/>
      <c r="J819" s="245"/>
    </row>
    <row r="820" spans="5:10" s="125" customFormat="1" ht="14.25">
      <c r="E820" s="127"/>
      <c r="J820" s="245"/>
    </row>
    <row r="821" spans="5:10" s="125" customFormat="1" ht="14.25">
      <c r="E821" s="127"/>
      <c r="J821" s="245"/>
    </row>
    <row r="822" spans="5:10" s="125" customFormat="1" ht="14.25">
      <c r="E822" s="127"/>
      <c r="J822" s="245"/>
    </row>
    <row r="823" spans="5:10" s="125" customFormat="1" ht="14.25">
      <c r="E823" s="127"/>
      <c r="J823" s="245"/>
    </row>
    <row r="824" spans="5:10" s="125" customFormat="1" ht="14.25">
      <c r="E824" s="127"/>
      <c r="J824" s="245"/>
    </row>
    <row r="825" spans="5:10" s="125" customFormat="1" ht="14.25">
      <c r="E825" s="127"/>
      <c r="J825" s="245"/>
    </row>
    <row r="826" spans="5:10" s="125" customFormat="1" ht="14.25">
      <c r="E826" s="127"/>
      <c r="J826" s="245"/>
    </row>
    <row r="827" spans="5:10" s="125" customFormat="1" ht="14.25">
      <c r="E827" s="127"/>
      <c r="J827" s="245"/>
    </row>
    <row r="828" spans="5:10" s="125" customFormat="1" ht="14.25">
      <c r="E828" s="127"/>
      <c r="J828" s="245"/>
    </row>
    <row r="829" spans="5:10" s="125" customFormat="1" ht="14.25">
      <c r="E829" s="127"/>
      <c r="J829" s="245"/>
    </row>
    <row r="830" spans="5:10" s="125" customFormat="1" ht="14.25">
      <c r="E830" s="127"/>
      <c r="J830" s="245"/>
    </row>
    <row r="831" spans="5:10" s="125" customFormat="1" ht="14.25">
      <c r="E831" s="127"/>
      <c r="J831" s="245"/>
    </row>
    <row r="832" spans="5:10" s="125" customFormat="1" ht="14.25">
      <c r="E832" s="127"/>
      <c r="J832" s="245"/>
    </row>
    <row r="833" spans="5:10" s="125" customFormat="1" ht="14.25">
      <c r="E833" s="127"/>
      <c r="J833" s="245"/>
    </row>
    <row r="834" spans="5:10" s="125" customFormat="1" ht="14.25">
      <c r="E834" s="127"/>
      <c r="J834" s="245"/>
    </row>
    <row r="835" spans="5:10" s="125" customFormat="1" ht="14.25">
      <c r="E835" s="127"/>
      <c r="J835" s="245"/>
    </row>
    <row r="836" spans="5:10" s="125" customFormat="1" ht="14.25">
      <c r="E836" s="127"/>
      <c r="J836" s="245"/>
    </row>
    <row r="837" spans="5:10" s="125" customFormat="1" ht="14.25">
      <c r="E837" s="127"/>
      <c r="J837" s="245"/>
    </row>
    <row r="838" spans="5:10" s="125" customFormat="1" ht="14.25">
      <c r="E838" s="127"/>
      <c r="J838" s="245"/>
    </row>
    <row r="839" spans="5:10" s="125" customFormat="1" ht="14.25">
      <c r="E839" s="127"/>
      <c r="J839" s="245"/>
    </row>
    <row r="840" spans="5:10" s="125" customFormat="1" ht="14.25">
      <c r="E840" s="127"/>
      <c r="J840" s="245"/>
    </row>
    <row r="841" spans="5:10" s="125" customFormat="1" ht="14.25">
      <c r="E841" s="127"/>
      <c r="J841" s="245"/>
    </row>
    <row r="842" spans="5:10" s="125" customFormat="1" ht="14.25">
      <c r="E842" s="127"/>
      <c r="J842" s="245"/>
    </row>
    <row r="843" spans="5:10" s="125" customFormat="1" ht="14.25">
      <c r="E843" s="127"/>
      <c r="J843" s="245"/>
    </row>
    <row r="844" spans="5:10" s="125" customFormat="1" ht="14.25">
      <c r="E844" s="127"/>
      <c r="J844" s="245"/>
    </row>
    <row r="845" spans="5:10" s="125" customFormat="1" ht="14.25">
      <c r="E845" s="127"/>
      <c r="J845" s="245"/>
    </row>
    <row r="846" spans="5:10" s="125" customFormat="1" ht="14.25">
      <c r="E846" s="127"/>
      <c r="J846" s="245"/>
    </row>
    <row r="847" spans="5:10" s="125" customFormat="1" ht="14.25">
      <c r="E847" s="127"/>
      <c r="J847" s="245"/>
    </row>
    <row r="848" spans="5:10" s="125" customFormat="1" ht="14.25">
      <c r="E848" s="127"/>
      <c r="J848" s="245"/>
    </row>
    <row r="849" spans="5:10" s="125" customFormat="1" ht="14.25">
      <c r="E849" s="127"/>
      <c r="J849" s="245"/>
    </row>
    <row r="850" spans="5:10" s="125" customFormat="1" ht="14.25">
      <c r="E850" s="127"/>
      <c r="J850" s="245"/>
    </row>
    <row r="851" spans="5:10" s="125" customFormat="1" ht="14.25">
      <c r="E851" s="127"/>
      <c r="J851" s="245"/>
    </row>
    <row r="852" spans="5:10" s="125" customFormat="1" ht="14.25">
      <c r="E852" s="127"/>
      <c r="J852" s="245"/>
    </row>
    <row r="853" spans="5:10" s="125" customFormat="1" ht="14.25">
      <c r="E853" s="127"/>
      <c r="J853" s="245"/>
    </row>
    <row r="854" spans="5:10" s="125" customFormat="1" ht="14.25">
      <c r="E854" s="127"/>
      <c r="J854" s="245"/>
    </row>
    <row r="855" spans="5:10" s="125" customFormat="1" ht="14.25">
      <c r="E855" s="127"/>
      <c r="J855" s="245"/>
    </row>
    <row r="856" spans="5:10" s="125" customFormat="1" ht="14.25">
      <c r="E856" s="127"/>
      <c r="J856" s="245"/>
    </row>
    <row r="857" spans="5:10" s="125" customFormat="1" ht="14.25">
      <c r="E857" s="127"/>
      <c r="J857" s="245"/>
    </row>
    <row r="858" spans="5:10" s="125" customFormat="1" ht="14.25">
      <c r="E858" s="127"/>
      <c r="J858" s="245"/>
    </row>
    <row r="859" spans="5:10" s="125" customFormat="1" ht="14.25">
      <c r="E859" s="127"/>
      <c r="J859" s="245"/>
    </row>
    <row r="860" spans="5:10" s="125" customFormat="1" ht="14.25">
      <c r="E860" s="127"/>
      <c r="J860" s="245"/>
    </row>
    <row r="861" spans="5:10" s="125" customFormat="1" ht="14.25">
      <c r="E861" s="127"/>
      <c r="J861" s="245"/>
    </row>
    <row r="862" spans="5:10" s="125" customFormat="1" ht="14.25">
      <c r="E862" s="127"/>
      <c r="J862" s="245"/>
    </row>
    <row r="863" spans="5:10" s="125" customFormat="1" ht="14.25">
      <c r="E863" s="127"/>
      <c r="J863" s="245"/>
    </row>
    <row r="864" spans="5:10" s="125" customFormat="1" ht="14.25">
      <c r="E864" s="127"/>
      <c r="J864" s="245"/>
    </row>
    <row r="865" spans="5:10" s="125" customFormat="1" ht="14.25">
      <c r="E865" s="127"/>
      <c r="J865" s="245"/>
    </row>
    <row r="866" spans="5:10" s="125" customFormat="1" ht="14.25">
      <c r="E866" s="127"/>
      <c r="J866" s="245"/>
    </row>
    <row r="867" spans="5:10" s="125" customFormat="1" ht="14.25">
      <c r="E867" s="127"/>
      <c r="J867" s="245"/>
    </row>
    <row r="868" spans="5:10" s="125" customFormat="1" ht="14.25">
      <c r="E868" s="127"/>
      <c r="J868" s="245"/>
    </row>
    <row r="869" spans="5:10" s="125" customFormat="1" ht="14.25">
      <c r="E869" s="127"/>
      <c r="J869" s="245"/>
    </row>
    <row r="870" spans="5:10" s="125" customFormat="1" ht="14.25">
      <c r="E870" s="127"/>
      <c r="J870" s="245"/>
    </row>
    <row r="871" spans="5:10" s="125" customFormat="1" ht="14.25">
      <c r="E871" s="127"/>
      <c r="J871" s="245"/>
    </row>
    <row r="872" spans="5:10" s="125" customFormat="1" ht="14.25">
      <c r="E872" s="127"/>
      <c r="J872" s="245"/>
    </row>
    <row r="873" spans="5:10" s="125" customFormat="1" ht="14.25">
      <c r="E873" s="127"/>
      <c r="J873" s="245"/>
    </row>
    <row r="874" spans="5:10" s="125" customFormat="1" ht="14.25">
      <c r="E874" s="127"/>
      <c r="J874" s="245"/>
    </row>
    <row r="875" spans="5:10" s="125" customFormat="1" ht="14.25">
      <c r="E875" s="127"/>
      <c r="J875" s="245"/>
    </row>
    <row r="876" spans="5:10" s="125" customFormat="1" ht="14.25">
      <c r="E876" s="127"/>
      <c r="J876" s="245"/>
    </row>
    <row r="877" spans="5:10" s="125" customFormat="1" ht="14.25">
      <c r="E877" s="127"/>
      <c r="J877" s="245"/>
    </row>
    <row r="878" spans="5:10" s="125" customFormat="1" ht="14.25">
      <c r="E878" s="127"/>
      <c r="J878" s="245"/>
    </row>
    <row r="879" spans="5:10" s="125" customFormat="1" ht="14.25">
      <c r="E879" s="127"/>
      <c r="J879" s="245"/>
    </row>
    <row r="880" spans="5:10" s="125" customFormat="1" ht="14.25">
      <c r="E880" s="127"/>
      <c r="J880" s="245"/>
    </row>
    <row r="881" spans="5:10" s="125" customFormat="1" ht="14.25">
      <c r="E881" s="127"/>
      <c r="J881" s="245"/>
    </row>
    <row r="882" spans="5:10" s="125" customFormat="1" ht="14.25">
      <c r="E882" s="127"/>
      <c r="J882" s="245"/>
    </row>
    <row r="883" spans="5:10" s="125" customFormat="1" ht="14.25">
      <c r="E883" s="127"/>
      <c r="J883" s="245"/>
    </row>
    <row r="884" spans="5:10" s="125" customFormat="1" ht="14.25">
      <c r="E884" s="127"/>
      <c r="J884" s="245"/>
    </row>
    <row r="885" spans="5:10" s="125" customFormat="1" ht="14.25">
      <c r="E885" s="127"/>
      <c r="J885" s="245"/>
    </row>
    <row r="886" spans="5:10" s="125" customFormat="1" ht="14.25">
      <c r="E886" s="127"/>
      <c r="J886" s="245"/>
    </row>
    <row r="887" spans="5:10" s="125" customFormat="1" ht="14.25">
      <c r="E887" s="127"/>
      <c r="J887" s="245"/>
    </row>
    <row r="888" spans="5:10" s="125" customFormat="1" ht="14.25">
      <c r="E888" s="127"/>
      <c r="J888" s="245"/>
    </row>
    <row r="889" spans="5:10" s="125" customFormat="1" ht="14.25">
      <c r="E889" s="127"/>
      <c r="J889" s="245"/>
    </row>
    <row r="890" spans="5:10" s="125" customFormat="1" ht="14.25">
      <c r="E890" s="127"/>
      <c r="J890" s="245"/>
    </row>
    <row r="891" spans="5:10" s="125" customFormat="1" ht="14.25">
      <c r="E891" s="127"/>
      <c r="J891" s="245"/>
    </row>
    <row r="892" spans="5:10" s="125" customFormat="1" ht="14.25">
      <c r="E892" s="127"/>
      <c r="J892" s="245"/>
    </row>
    <row r="893" spans="5:10" s="125" customFormat="1" ht="14.25">
      <c r="E893" s="127"/>
      <c r="J893" s="245"/>
    </row>
    <row r="894" spans="5:10" s="125" customFormat="1" ht="14.25">
      <c r="E894" s="127"/>
      <c r="J894" s="245"/>
    </row>
    <row r="895" spans="5:10" s="125" customFormat="1" ht="14.25">
      <c r="E895" s="127"/>
      <c r="J895" s="245"/>
    </row>
    <row r="896" spans="5:10" s="125" customFormat="1" ht="14.25">
      <c r="E896" s="127"/>
      <c r="J896" s="245"/>
    </row>
    <row r="897" spans="5:10" s="125" customFormat="1" ht="14.25">
      <c r="E897" s="127"/>
      <c r="J897" s="245"/>
    </row>
    <row r="898" spans="5:10" s="125" customFormat="1" ht="14.25">
      <c r="E898" s="127"/>
      <c r="J898" s="245"/>
    </row>
    <row r="899" spans="5:10" s="125" customFormat="1" ht="14.25">
      <c r="E899" s="127"/>
      <c r="J899" s="245"/>
    </row>
    <row r="900" spans="5:10" s="125" customFormat="1" ht="14.25">
      <c r="E900" s="127"/>
      <c r="J900" s="245"/>
    </row>
    <row r="901" spans="5:10" s="125" customFormat="1" ht="14.25">
      <c r="E901" s="127"/>
      <c r="J901" s="245"/>
    </row>
    <row r="902" spans="5:10" s="125" customFormat="1" ht="14.25">
      <c r="E902" s="127"/>
      <c r="J902" s="245"/>
    </row>
    <row r="903" spans="5:10" s="125" customFormat="1" ht="14.25">
      <c r="E903" s="127"/>
      <c r="J903" s="245"/>
    </row>
    <row r="904" spans="5:10" s="125" customFormat="1" ht="14.25">
      <c r="E904" s="127"/>
      <c r="J904" s="245"/>
    </row>
    <row r="905" spans="5:10" s="125" customFormat="1" ht="14.25">
      <c r="E905" s="127"/>
      <c r="J905" s="245"/>
    </row>
    <row r="906" spans="5:10" s="125" customFormat="1" ht="14.25">
      <c r="E906" s="127"/>
      <c r="J906" s="245"/>
    </row>
    <row r="907" spans="5:10" s="125" customFormat="1" ht="14.25">
      <c r="E907" s="127"/>
      <c r="J907" s="245"/>
    </row>
    <row r="908" spans="5:10" s="125" customFormat="1" ht="14.25">
      <c r="E908" s="127"/>
      <c r="J908" s="245"/>
    </row>
    <row r="909" spans="5:10" s="125" customFormat="1" ht="14.25">
      <c r="E909" s="127"/>
      <c r="J909" s="245"/>
    </row>
    <row r="910" spans="5:10" s="125" customFormat="1" ht="14.25">
      <c r="E910" s="127"/>
      <c r="J910" s="245"/>
    </row>
    <row r="911" spans="5:10" s="125" customFormat="1" ht="14.25">
      <c r="E911" s="127"/>
      <c r="J911" s="245"/>
    </row>
    <row r="912" spans="5:10" s="125" customFormat="1" ht="14.25">
      <c r="E912" s="127"/>
      <c r="J912" s="245"/>
    </row>
    <row r="913" spans="5:10" s="125" customFormat="1" ht="14.25">
      <c r="E913" s="127"/>
      <c r="J913" s="245"/>
    </row>
    <row r="914" spans="5:10" s="125" customFormat="1" ht="14.25">
      <c r="E914" s="127"/>
      <c r="J914" s="245"/>
    </row>
    <row r="915" spans="5:10" s="125" customFormat="1" ht="14.25">
      <c r="E915" s="127"/>
      <c r="J915" s="245"/>
    </row>
    <row r="916" spans="5:10" s="125" customFormat="1" ht="14.25">
      <c r="E916" s="127"/>
      <c r="J916" s="245"/>
    </row>
    <row r="917" spans="5:10" s="125" customFormat="1" ht="14.25">
      <c r="E917" s="127"/>
      <c r="J917" s="245"/>
    </row>
    <row r="918" spans="5:10" s="125" customFormat="1" ht="14.25">
      <c r="E918" s="127"/>
      <c r="J918" s="245"/>
    </row>
    <row r="919" spans="5:10" s="125" customFormat="1" ht="14.25">
      <c r="E919" s="127"/>
      <c r="J919" s="245"/>
    </row>
    <row r="920" spans="5:10" s="125" customFormat="1" ht="14.25">
      <c r="E920" s="127"/>
      <c r="J920" s="245"/>
    </row>
    <row r="921" spans="5:10" s="125" customFormat="1" ht="14.25">
      <c r="E921" s="127"/>
      <c r="J921" s="245"/>
    </row>
    <row r="922" spans="5:10" s="125" customFormat="1" ht="14.25">
      <c r="E922" s="127"/>
      <c r="J922" s="245"/>
    </row>
    <row r="923" spans="5:10" s="125" customFormat="1" ht="14.25">
      <c r="E923" s="127"/>
      <c r="J923" s="245"/>
    </row>
    <row r="924" spans="5:10" s="125" customFormat="1" ht="14.25">
      <c r="E924" s="127"/>
      <c r="J924" s="245"/>
    </row>
    <row r="925" spans="5:10" s="125" customFormat="1" ht="14.25">
      <c r="E925" s="127"/>
      <c r="J925" s="245"/>
    </row>
    <row r="926" spans="5:10" s="125" customFormat="1" ht="14.25">
      <c r="E926" s="127"/>
      <c r="J926" s="245"/>
    </row>
    <row r="927" spans="5:10" s="125" customFormat="1" ht="14.25">
      <c r="E927" s="127"/>
      <c r="J927" s="245"/>
    </row>
    <row r="928" spans="5:10" s="125" customFormat="1" ht="14.25">
      <c r="E928" s="127"/>
      <c r="J928" s="245"/>
    </row>
    <row r="929" spans="5:10" s="125" customFormat="1" ht="14.25">
      <c r="E929" s="127"/>
      <c r="J929" s="245"/>
    </row>
    <row r="930" spans="5:10" s="125" customFormat="1" ht="14.25">
      <c r="E930" s="127"/>
      <c r="J930" s="245"/>
    </row>
    <row r="931" spans="5:10" s="125" customFormat="1" ht="14.25">
      <c r="E931" s="127"/>
      <c r="J931" s="245"/>
    </row>
    <row r="932" spans="5:10" s="125" customFormat="1" ht="14.25">
      <c r="E932" s="127"/>
      <c r="J932" s="245"/>
    </row>
    <row r="933" spans="5:10" s="125" customFormat="1" ht="14.25">
      <c r="E933" s="127"/>
      <c r="J933" s="245"/>
    </row>
    <row r="934" spans="5:10" s="125" customFormat="1" ht="14.25">
      <c r="E934" s="127"/>
      <c r="J934" s="245"/>
    </row>
    <row r="935" spans="5:10" s="125" customFormat="1" ht="14.25">
      <c r="E935" s="127"/>
      <c r="J935" s="245"/>
    </row>
    <row r="936" spans="5:10" s="125" customFormat="1" ht="14.25">
      <c r="E936" s="127"/>
      <c r="J936" s="245"/>
    </row>
    <row r="937" spans="5:10" s="125" customFormat="1" ht="14.25">
      <c r="E937" s="127"/>
      <c r="J937" s="245"/>
    </row>
    <row r="938" spans="5:10" s="125" customFormat="1" ht="14.25">
      <c r="E938" s="127"/>
      <c r="J938" s="245"/>
    </row>
    <row r="939" spans="5:10" s="125" customFormat="1" ht="14.25">
      <c r="E939" s="127"/>
      <c r="J939" s="245"/>
    </row>
    <row r="940" spans="5:10" s="125" customFormat="1" ht="14.25">
      <c r="E940" s="127"/>
      <c r="J940" s="245"/>
    </row>
    <row r="941" spans="5:10" s="125" customFormat="1" ht="14.25">
      <c r="E941" s="127"/>
      <c r="J941" s="245"/>
    </row>
    <row r="942" spans="5:10" s="125" customFormat="1" ht="14.25">
      <c r="E942" s="127"/>
      <c r="J942" s="245"/>
    </row>
    <row r="943" spans="5:10" s="125" customFormat="1" ht="14.25">
      <c r="E943" s="127"/>
      <c r="J943" s="245"/>
    </row>
    <row r="944" spans="5:10" s="125" customFormat="1" ht="14.25">
      <c r="E944" s="127"/>
      <c r="J944" s="245"/>
    </row>
    <row r="945" spans="5:10" s="125" customFormat="1" ht="14.25">
      <c r="E945" s="127"/>
      <c r="J945" s="245"/>
    </row>
    <row r="946" spans="5:10" s="125" customFormat="1" ht="14.25">
      <c r="E946" s="127"/>
      <c r="J946" s="245"/>
    </row>
    <row r="947" spans="5:10" s="125" customFormat="1" ht="14.25">
      <c r="E947" s="127"/>
      <c r="J947" s="245"/>
    </row>
    <row r="948" spans="5:10" s="125" customFormat="1" ht="14.25">
      <c r="E948" s="127"/>
      <c r="J948" s="245"/>
    </row>
    <row r="949" spans="5:10" s="125" customFormat="1" ht="14.25">
      <c r="E949" s="127"/>
      <c r="J949" s="245"/>
    </row>
    <row r="950" spans="5:10" s="125" customFormat="1" ht="14.25">
      <c r="E950" s="127"/>
      <c r="J950" s="245"/>
    </row>
    <row r="951" spans="5:10" s="125" customFormat="1" ht="14.25">
      <c r="E951" s="127"/>
      <c r="J951" s="245"/>
    </row>
    <row r="952" spans="5:10" s="125" customFormat="1" ht="14.25">
      <c r="E952" s="127"/>
      <c r="J952" s="245"/>
    </row>
    <row r="953" spans="5:10" s="125" customFormat="1" ht="14.25">
      <c r="E953" s="127"/>
      <c r="J953" s="245"/>
    </row>
    <row r="954" spans="5:10" s="125" customFormat="1" ht="14.25">
      <c r="E954" s="127"/>
      <c r="J954" s="245"/>
    </row>
    <row r="955" spans="5:10" s="125" customFormat="1" ht="14.25">
      <c r="E955" s="127"/>
      <c r="J955" s="245"/>
    </row>
    <row r="956" spans="5:10" s="125" customFormat="1" ht="14.25">
      <c r="E956" s="127"/>
      <c r="J956" s="245"/>
    </row>
    <row r="957" spans="5:10" s="125" customFormat="1" ht="14.25">
      <c r="E957" s="127"/>
      <c r="J957" s="245"/>
    </row>
    <row r="958" spans="5:10" s="125" customFormat="1" ht="14.25">
      <c r="E958" s="127"/>
      <c r="J958" s="245"/>
    </row>
    <row r="959" spans="5:10" s="125" customFormat="1" ht="14.25">
      <c r="E959" s="127"/>
      <c r="J959" s="245"/>
    </row>
    <row r="960" spans="5:10" s="125" customFormat="1" ht="14.25">
      <c r="E960" s="127"/>
      <c r="J960" s="245"/>
    </row>
    <row r="961" spans="5:10" s="125" customFormat="1" ht="14.25">
      <c r="E961" s="127"/>
      <c r="J961" s="245"/>
    </row>
    <row r="962" spans="5:10" s="125" customFormat="1" ht="14.25">
      <c r="E962" s="127"/>
      <c r="J962" s="245"/>
    </row>
    <row r="963" spans="5:10" s="125" customFormat="1" ht="14.25">
      <c r="E963" s="127"/>
      <c r="J963" s="245"/>
    </row>
    <row r="964" spans="5:10" s="125" customFormat="1" ht="14.25">
      <c r="E964" s="127"/>
      <c r="J964" s="245"/>
    </row>
    <row r="965" spans="5:10" s="125" customFormat="1" ht="14.25">
      <c r="E965" s="127"/>
      <c r="J965" s="245"/>
    </row>
    <row r="966" spans="5:10" s="125" customFormat="1" ht="14.25">
      <c r="E966" s="127"/>
      <c r="J966" s="245"/>
    </row>
    <row r="967" spans="5:10" s="125" customFormat="1" ht="14.25">
      <c r="E967" s="127"/>
      <c r="J967" s="245"/>
    </row>
    <row r="968" spans="5:10" s="125" customFormat="1" ht="14.25">
      <c r="E968" s="127"/>
      <c r="J968" s="245"/>
    </row>
    <row r="969" spans="5:10" s="125" customFormat="1" ht="14.25">
      <c r="E969" s="127"/>
      <c r="J969" s="245"/>
    </row>
    <row r="970" spans="5:10" s="125" customFormat="1" ht="14.25">
      <c r="E970" s="127"/>
      <c r="J970" s="245"/>
    </row>
    <row r="971" spans="5:10" s="125" customFormat="1" ht="14.25">
      <c r="E971" s="127"/>
      <c r="J971" s="245"/>
    </row>
    <row r="972" spans="5:10" s="125" customFormat="1" ht="14.25">
      <c r="E972" s="127"/>
      <c r="J972" s="245"/>
    </row>
    <row r="973" spans="5:10" s="125" customFormat="1" ht="14.25">
      <c r="E973" s="127"/>
      <c r="J973" s="245"/>
    </row>
    <row r="974" spans="5:10" s="125" customFormat="1" ht="14.25">
      <c r="E974" s="127"/>
      <c r="J974" s="245"/>
    </row>
    <row r="975" spans="5:10" s="125" customFormat="1" ht="14.25">
      <c r="E975" s="127"/>
      <c r="J975" s="245"/>
    </row>
    <row r="976" spans="5:10" s="125" customFormat="1" ht="14.25">
      <c r="E976" s="127"/>
      <c r="J976" s="245"/>
    </row>
    <row r="977" spans="5:10" s="125" customFormat="1" ht="14.25">
      <c r="E977" s="127"/>
      <c r="J977" s="245"/>
    </row>
    <row r="978" spans="5:10" s="125" customFormat="1" ht="14.25">
      <c r="E978" s="127"/>
      <c r="J978" s="245"/>
    </row>
    <row r="979" spans="5:10" s="125" customFormat="1" ht="14.25">
      <c r="E979" s="127"/>
      <c r="J979" s="245"/>
    </row>
    <row r="980" spans="5:10" s="125" customFormat="1" ht="14.25">
      <c r="E980" s="127"/>
      <c r="J980" s="245"/>
    </row>
    <row r="981" spans="5:10" s="125" customFormat="1" ht="14.25">
      <c r="E981" s="127"/>
      <c r="J981" s="245"/>
    </row>
    <row r="982" spans="5:10" s="125" customFormat="1" ht="14.25">
      <c r="E982" s="127"/>
      <c r="J982" s="245"/>
    </row>
    <row r="983" spans="5:10" s="125" customFormat="1" ht="14.25">
      <c r="E983" s="127"/>
      <c r="J983" s="245"/>
    </row>
    <row r="984" spans="5:10" s="125" customFormat="1" ht="14.25">
      <c r="E984" s="127"/>
      <c r="J984" s="245"/>
    </row>
    <row r="985" spans="5:10" s="125" customFormat="1" ht="14.25">
      <c r="E985" s="127"/>
      <c r="J985" s="245"/>
    </row>
    <row r="986" spans="5:10" s="125" customFormat="1" ht="14.25">
      <c r="E986" s="127"/>
      <c r="J986" s="245"/>
    </row>
    <row r="987" spans="5:10" s="125" customFormat="1" ht="14.25">
      <c r="E987" s="127"/>
      <c r="J987" s="245"/>
    </row>
    <row r="988" spans="5:10" s="125" customFormat="1" ht="14.25">
      <c r="E988" s="127"/>
      <c r="J988" s="245"/>
    </row>
    <row r="989" spans="5:10" s="125" customFormat="1" ht="14.25">
      <c r="E989" s="127"/>
      <c r="J989" s="245"/>
    </row>
    <row r="990" spans="5:10" s="125" customFormat="1" ht="14.25">
      <c r="E990" s="127"/>
      <c r="J990" s="245"/>
    </row>
    <row r="991" spans="5:10" s="125" customFormat="1" ht="14.25">
      <c r="E991" s="127"/>
      <c r="J991" s="245"/>
    </row>
    <row r="992" spans="5:10" s="125" customFormat="1" ht="14.25">
      <c r="E992" s="127"/>
      <c r="J992" s="245"/>
    </row>
    <row r="993" spans="5:10" s="125" customFormat="1" ht="14.25">
      <c r="E993" s="127"/>
      <c r="J993" s="245"/>
    </row>
    <row r="994" spans="5:10" s="125" customFormat="1" ht="14.25">
      <c r="E994" s="127"/>
      <c r="J994" s="245"/>
    </row>
    <row r="995" spans="5:10" s="125" customFormat="1" ht="14.25">
      <c r="E995" s="127"/>
      <c r="J995" s="245"/>
    </row>
    <row r="996" spans="5:10" s="125" customFormat="1" ht="14.25">
      <c r="E996" s="127"/>
      <c r="J996" s="245"/>
    </row>
    <row r="997" spans="5:10" s="125" customFormat="1" ht="14.25">
      <c r="E997" s="127"/>
      <c r="J997" s="245"/>
    </row>
    <row r="998" spans="5:10" s="125" customFormat="1" ht="14.25">
      <c r="E998" s="127"/>
      <c r="J998" s="245"/>
    </row>
    <row r="999" spans="5:10" s="125" customFormat="1" ht="14.25">
      <c r="E999" s="127"/>
      <c r="J999" s="245"/>
    </row>
    <row r="1000" spans="5:10" s="125" customFormat="1" ht="14.25">
      <c r="E1000" s="127"/>
      <c r="J1000" s="245"/>
    </row>
    <row r="1001" spans="5:10" s="125" customFormat="1" ht="14.25">
      <c r="E1001" s="127"/>
      <c r="J1001" s="245"/>
    </row>
    <row r="1002" spans="5:10" s="125" customFormat="1" ht="14.25">
      <c r="E1002" s="127"/>
      <c r="J1002" s="245"/>
    </row>
    <row r="1003" spans="5:10" s="125" customFormat="1" ht="14.25">
      <c r="E1003" s="127"/>
      <c r="J1003" s="245"/>
    </row>
    <row r="1004" spans="5:10" s="125" customFormat="1" ht="14.25">
      <c r="E1004" s="127"/>
      <c r="J1004" s="245"/>
    </row>
    <row r="1005" spans="5:10" s="125" customFormat="1" ht="14.25">
      <c r="E1005" s="127"/>
      <c r="J1005" s="245"/>
    </row>
    <row r="1006" spans="5:10" s="125" customFormat="1" ht="14.25">
      <c r="E1006" s="127"/>
      <c r="J1006" s="245"/>
    </row>
    <row r="1007" spans="5:10" s="125" customFormat="1" ht="14.25">
      <c r="E1007" s="127"/>
      <c r="J1007" s="245"/>
    </row>
    <row r="1008" spans="5:10" s="125" customFormat="1" ht="14.25">
      <c r="E1008" s="127"/>
      <c r="J1008" s="245"/>
    </row>
    <row r="1009" spans="5:10" s="125" customFormat="1" ht="14.25">
      <c r="E1009" s="127"/>
      <c r="J1009" s="245"/>
    </row>
    <row r="1010" spans="5:10" s="125" customFormat="1" ht="14.25">
      <c r="E1010" s="127"/>
      <c r="J1010" s="245"/>
    </row>
    <row r="1011" spans="5:10" s="125" customFormat="1" ht="14.25">
      <c r="E1011" s="127"/>
      <c r="J1011" s="245"/>
    </row>
    <row r="1012" spans="5:10" s="125" customFormat="1" ht="14.25">
      <c r="E1012" s="127"/>
      <c r="J1012" s="245"/>
    </row>
    <row r="1013" spans="5:10" s="125" customFormat="1" ht="14.25">
      <c r="E1013" s="127"/>
      <c r="J1013" s="245"/>
    </row>
    <row r="1014" spans="5:10" s="125" customFormat="1" ht="14.25">
      <c r="E1014" s="127"/>
      <c r="J1014" s="245"/>
    </row>
    <row r="1015" spans="5:10" s="125" customFormat="1" ht="14.25">
      <c r="E1015" s="127"/>
      <c r="J1015" s="245"/>
    </row>
    <row r="1016" spans="5:10" s="125" customFormat="1" ht="14.25">
      <c r="E1016" s="127"/>
      <c r="J1016" s="245"/>
    </row>
    <row r="1017" spans="5:10" s="125" customFormat="1" ht="14.25">
      <c r="E1017" s="127"/>
      <c r="J1017" s="245"/>
    </row>
    <row r="1018" spans="5:10" s="125" customFormat="1" ht="14.25">
      <c r="E1018" s="127"/>
      <c r="J1018" s="245"/>
    </row>
    <row r="1019" spans="5:10" s="125" customFormat="1" ht="14.25">
      <c r="E1019" s="127"/>
      <c r="J1019" s="245"/>
    </row>
    <row r="1020" spans="5:10" s="125" customFormat="1" ht="14.25">
      <c r="E1020" s="127"/>
      <c r="J1020" s="245"/>
    </row>
    <row r="1021" spans="5:10" s="125" customFormat="1" ht="14.25">
      <c r="E1021" s="127"/>
      <c r="J1021" s="245"/>
    </row>
    <row r="1022" spans="5:10" s="125" customFormat="1" ht="14.25">
      <c r="E1022" s="127"/>
      <c r="J1022" s="245"/>
    </row>
    <row r="1023" spans="5:10" s="125" customFormat="1" ht="14.25">
      <c r="E1023" s="127"/>
      <c r="J1023" s="245"/>
    </row>
    <row r="1024" spans="5:10" s="125" customFormat="1" ht="14.25">
      <c r="E1024" s="127"/>
      <c r="J1024" s="245"/>
    </row>
    <row r="1025" spans="5:10" s="125" customFormat="1" ht="14.25">
      <c r="E1025" s="127"/>
      <c r="J1025" s="245"/>
    </row>
    <row r="1026" spans="5:10" s="125" customFormat="1" ht="14.25">
      <c r="E1026" s="127"/>
      <c r="J1026" s="245"/>
    </row>
    <row r="1027" spans="5:10" s="125" customFormat="1" ht="14.25">
      <c r="E1027" s="127"/>
      <c r="J1027" s="245"/>
    </row>
    <row r="1028" spans="5:10" s="125" customFormat="1" ht="14.25">
      <c r="E1028" s="127"/>
      <c r="J1028" s="245"/>
    </row>
    <row r="1029" spans="5:10" s="125" customFormat="1" ht="14.25">
      <c r="E1029" s="127"/>
      <c r="J1029" s="245"/>
    </row>
    <row r="1030" spans="5:10" s="125" customFormat="1" ht="14.25">
      <c r="E1030" s="127"/>
      <c r="J1030" s="245"/>
    </row>
    <row r="1031" spans="5:10" s="125" customFormat="1" ht="14.25">
      <c r="E1031" s="127"/>
      <c r="J1031" s="245"/>
    </row>
    <row r="1032" spans="5:10" s="125" customFormat="1" ht="14.25">
      <c r="E1032" s="127"/>
      <c r="J1032" s="245"/>
    </row>
    <row r="1033" spans="5:10" s="125" customFormat="1" ht="14.25">
      <c r="E1033" s="127"/>
      <c r="J1033" s="245"/>
    </row>
    <row r="1034" spans="5:10" s="125" customFormat="1" ht="14.25">
      <c r="E1034" s="127"/>
      <c r="J1034" s="245"/>
    </row>
    <row r="1035" spans="5:10" s="125" customFormat="1" ht="14.25">
      <c r="E1035" s="127"/>
      <c r="J1035" s="245"/>
    </row>
    <row r="1036" spans="5:10" s="125" customFormat="1" ht="14.25">
      <c r="E1036" s="127"/>
      <c r="J1036" s="245"/>
    </row>
    <row r="1037" spans="5:10" s="125" customFormat="1" ht="14.25">
      <c r="E1037" s="127"/>
      <c r="J1037" s="245"/>
    </row>
    <row r="1038" spans="5:10" s="125" customFormat="1" ht="14.25">
      <c r="E1038" s="127"/>
      <c r="J1038" s="245"/>
    </row>
    <row r="1039" spans="5:10" s="125" customFormat="1" ht="14.25">
      <c r="E1039" s="127"/>
      <c r="J1039" s="245"/>
    </row>
    <row r="1040" spans="5:10" s="125" customFormat="1" ht="14.25">
      <c r="E1040" s="127"/>
      <c r="J1040" s="245"/>
    </row>
    <row r="1041" spans="5:10" s="125" customFormat="1" ht="14.25">
      <c r="E1041" s="127"/>
      <c r="J1041" s="245"/>
    </row>
    <row r="1042" spans="5:10" s="125" customFormat="1" ht="14.25">
      <c r="E1042" s="127"/>
      <c r="J1042" s="245"/>
    </row>
    <row r="1043" spans="5:10" s="125" customFormat="1" ht="14.25">
      <c r="E1043" s="127"/>
      <c r="J1043" s="245"/>
    </row>
    <row r="1044" spans="5:10" s="125" customFormat="1" ht="14.25">
      <c r="E1044" s="127"/>
      <c r="J1044" s="245"/>
    </row>
    <row r="1045" spans="5:10" s="125" customFormat="1" ht="14.25">
      <c r="E1045" s="127"/>
      <c r="J1045" s="245"/>
    </row>
    <row r="1046" spans="5:10" s="125" customFormat="1" ht="14.25">
      <c r="E1046" s="127"/>
      <c r="J1046" s="245"/>
    </row>
    <row r="1047" spans="5:10" s="125" customFormat="1" ht="14.25">
      <c r="E1047" s="127"/>
      <c r="J1047" s="245"/>
    </row>
    <row r="1048" spans="5:10" s="125" customFormat="1" ht="14.25">
      <c r="E1048" s="127"/>
      <c r="J1048" s="245"/>
    </row>
    <row r="1049" spans="5:10" s="125" customFormat="1" ht="14.25">
      <c r="E1049" s="127"/>
      <c r="J1049" s="245"/>
    </row>
    <row r="1050" spans="5:10" s="125" customFormat="1" ht="14.25">
      <c r="E1050" s="127"/>
      <c r="J1050" s="245"/>
    </row>
    <row r="1051" spans="5:10" s="125" customFormat="1" ht="14.25">
      <c r="E1051" s="127"/>
      <c r="J1051" s="245"/>
    </row>
    <row r="1052" spans="5:10" s="125" customFormat="1" ht="14.25">
      <c r="E1052" s="127"/>
      <c r="J1052" s="245"/>
    </row>
    <row r="1053" spans="5:10" s="125" customFormat="1" ht="14.25">
      <c r="E1053" s="127"/>
      <c r="J1053" s="245"/>
    </row>
    <row r="1054" spans="5:10" s="125" customFormat="1" ht="14.25">
      <c r="E1054" s="127"/>
      <c r="J1054" s="245"/>
    </row>
    <row r="1055" spans="5:10" s="125" customFormat="1" ht="14.25">
      <c r="E1055" s="127"/>
      <c r="J1055" s="245"/>
    </row>
    <row r="1056" spans="5:10" s="125" customFormat="1" ht="14.25">
      <c r="E1056" s="127"/>
      <c r="J1056" s="245"/>
    </row>
    <row r="1057" spans="5:10" s="125" customFormat="1" ht="14.25">
      <c r="E1057" s="127"/>
      <c r="J1057" s="245"/>
    </row>
    <row r="1058" spans="5:10" s="125" customFormat="1" ht="14.25">
      <c r="E1058" s="127"/>
      <c r="J1058" s="245"/>
    </row>
    <row r="1059" spans="5:10" s="125" customFormat="1" ht="14.25">
      <c r="E1059" s="127"/>
      <c r="J1059" s="245"/>
    </row>
    <row r="1060" spans="5:10" s="125" customFormat="1" ht="14.25">
      <c r="E1060" s="127"/>
      <c r="J1060" s="245"/>
    </row>
    <row r="1061" spans="5:10" s="125" customFormat="1" ht="14.25">
      <c r="E1061" s="127"/>
      <c r="J1061" s="245"/>
    </row>
    <row r="1062" spans="5:10" s="125" customFormat="1" ht="14.25">
      <c r="E1062" s="127"/>
      <c r="J1062" s="245"/>
    </row>
    <row r="1063" spans="5:10" s="125" customFormat="1" ht="14.25">
      <c r="E1063" s="127"/>
      <c r="J1063" s="245"/>
    </row>
    <row r="1064" spans="5:10" s="125" customFormat="1" ht="14.25">
      <c r="E1064" s="127"/>
      <c r="J1064" s="245"/>
    </row>
    <row r="1065" spans="5:10" s="125" customFormat="1" ht="14.25">
      <c r="E1065" s="127"/>
      <c r="J1065" s="245"/>
    </row>
    <row r="1066" spans="5:10" s="125" customFormat="1" ht="14.25">
      <c r="E1066" s="127"/>
      <c r="J1066" s="245"/>
    </row>
    <row r="1067" spans="5:10" s="125" customFormat="1" ht="14.25">
      <c r="E1067" s="127"/>
      <c r="J1067" s="245"/>
    </row>
    <row r="1068" spans="5:10" s="125" customFormat="1" ht="14.25">
      <c r="E1068" s="127"/>
      <c r="J1068" s="245"/>
    </row>
    <row r="1069" spans="5:10" s="125" customFormat="1" ht="14.25">
      <c r="E1069" s="127"/>
      <c r="J1069" s="245"/>
    </row>
    <row r="1070" spans="5:10" s="125" customFormat="1" ht="14.25">
      <c r="E1070" s="127"/>
      <c r="J1070" s="245"/>
    </row>
    <row r="1071" spans="5:10" s="125" customFormat="1" ht="14.25">
      <c r="E1071" s="127"/>
      <c r="J1071" s="245"/>
    </row>
    <row r="1072" spans="5:10" s="125" customFormat="1" ht="14.25">
      <c r="E1072" s="127"/>
      <c r="J1072" s="245"/>
    </row>
    <row r="1073" spans="5:10" s="125" customFormat="1" ht="14.25">
      <c r="E1073" s="127"/>
      <c r="J1073" s="245"/>
    </row>
    <row r="1074" spans="5:10" s="125" customFormat="1" ht="14.25">
      <c r="E1074" s="127"/>
      <c r="J1074" s="245"/>
    </row>
    <row r="1075" spans="5:10" s="125" customFormat="1" ht="14.25">
      <c r="E1075" s="127"/>
      <c r="J1075" s="245"/>
    </row>
    <row r="1076" spans="5:10" s="125" customFormat="1" ht="14.25">
      <c r="E1076" s="127"/>
      <c r="J1076" s="245"/>
    </row>
    <row r="1077" spans="5:10" s="125" customFormat="1" ht="14.25">
      <c r="E1077" s="127"/>
      <c r="J1077" s="245"/>
    </row>
    <row r="1078" spans="5:10" s="125" customFormat="1" ht="14.25">
      <c r="E1078" s="127"/>
      <c r="J1078" s="245"/>
    </row>
    <row r="1079" spans="5:10" s="125" customFormat="1" ht="14.25">
      <c r="E1079" s="127"/>
      <c r="J1079" s="245"/>
    </row>
    <row r="1080" spans="5:10" s="125" customFormat="1" ht="14.25">
      <c r="E1080" s="127"/>
      <c r="J1080" s="245"/>
    </row>
    <row r="1081" spans="5:10" s="125" customFormat="1" ht="14.25">
      <c r="E1081" s="127"/>
      <c r="J1081" s="245"/>
    </row>
    <row r="1082" spans="5:10" s="125" customFormat="1" ht="14.25">
      <c r="E1082" s="127"/>
      <c r="J1082" s="245"/>
    </row>
    <row r="1083" spans="5:10" s="125" customFormat="1" ht="14.25">
      <c r="E1083" s="127"/>
      <c r="J1083" s="245"/>
    </row>
    <row r="1084" spans="5:10" s="125" customFormat="1" ht="14.25">
      <c r="E1084" s="127"/>
      <c r="J1084" s="245"/>
    </row>
    <row r="1085" spans="5:10" s="125" customFormat="1" ht="14.25">
      <c r="E1085" s="127"/>
      <c r="J1085" s="245"/>
    </row>
    <row r="1086" spans="5:10" s="125" customFormat="1" ht="14.25">
      <c r="E1086" s="127"/>
      <c r="J1086" s="245"/>
    </row>
    <row r="1087" spans="5:10" s="125" customFormat="1" ht="14.25">
      <c r="E1087" s="127"/>
      <c r="J1087" s="245"/>
    </row>
    <row r="1088" spans="5:10" s="125" customFormat="1" ht="14.25">
      <c r="E1088" s="127"/>
      <c r="J1088" s="245"/>
    </row>
    <row r="1089" spans="5:10" s="125" customFormat="1" ht="14.25">
      <c r="E1089" s="127"/>
      <c r="J1089" s="245"/>
    </row>
    <row r="1090" spans="5:10" s="125" customFormat="1" ht="14.25">
      <c r="E1090" s="127"/>
      <c r="J1090" s="245"/>
    </row>
    <row r="1091" spans="5:10" s="125" customFormat="1" ht="14.25">
      <c r="E1091" s="127"/>
      <c r="J1091" s="245"/>
    </row>
    <row r="1092" spans="5:10" s="125" customFormat="1" ht="14.25">
      <c r="E1092" s="127"/>
      <c r="J1092" s="245"/>
    </row>
    <row r="1093" spans="5:10" s="125" customFormat="1" ht="14.25">
      <c r="E1093" s="127"/>
      <c r="J1093" s="245"/>
    </row>
    <row r="1094" spans="5:10" s="125" customFormat="1" ht="14.25">
      <c r="E1094" s="127"/>
      <c r="J1094" s="245"/>
    </row>
    <row r="1095" spans="5:10" s="125" customFormat="1" ht="14.25">
      <c r="E1095" s="127"/>
      <c r="J1095" s="245"/>
    </row>
    <row r="1096" spans="5:10" s="125" customFormat="1" ht="14.25">
      <c r="E1096" s="127"/>
      <c r="J1096" s="245"/>
    </row>
    <row r="1097" spans="5:10" s="125" customFormat="1" ht="14.25">
      <c r="E1097" s="127"/>
      <c r="J1097" s="245"/>
    </row>
    <row r="1098" spans="5:10" s="125" customFormat="1" ht="14.25">
      <c r="E1098" s="127"/>
      <c r="J1098" s="245"/>
    </row>
    <row r="1099" spans="5:10" s="125" customFormat="1" ht="14.25">
      <c r="E1099" s="127"/>
      <c r="J1099" s="245"/>
    </row>
    <row r="1100" spans="5:10" s="125" customFormat="1" ht="14.25">
      <c r="E1100" s="127"/>
      <c r="J1100" s="245"/>
    </row>
    <row r="1101" spans="5:10" s="125" customFormat="1" ht="14.25">
      <c r="E1101" s="127"/>
      <c r="J1101" s="245"/>
    </row>
    <row r="1102" spans="5:10" s="125" customFormat="1" ht="14.25">
      <c r="E1102" s="127"/>
      <c r="J1102" s="245"/>
    </row>
    <row r="1103" spans="5:10" s="125" customFormat="1" ht="14.25">
      <c r="E1103" s="127"/>
      <c r="J1103" s="245"/>
    </row>
    <row r="1104" spans="5:10" s="125" customFormat="1" ht="14.25">
      <c r="E1104" s="127"/>
      <c r="J1104" s="245"/>
    </row>
    <row r="1105" spans="5:10" s="125" customFormat="1" ht="14.25">
      <c r="E1105" s="127"/>
      <c r="J1105" s="245"/>
    </row>
    <row r="1106" spans="5:10" s="125" customFormat="1" ht="14.25">
      <c r="E1106" s="127"/>
      <c r="J1106" s="245"/>
    </row>
    <row r="1107" spans="5:10" s="125" customFormat="1" ht="14.25">
      <c r="E1107" s="127"/>
      <c r="J1107" s="245"/>
    </row>
    <row r="1108" spans="5:10" s="125" customFormat="1" ht="14.25">
      <c r="E1108" s="127"/>
      <c r="J1108" s="245"/>
    </row>
    <row r="1109" spans="5:10" s="125" customFormat="1" ht="14.25">
      <c r="E1109" s="127"/>
      <c r="J1109" s="245"/>
    </row>
    <row r="1110" spans="5:10" s="125" customFormat="1" ht="14.25">
      <c r="E1110" s="127"/>
      <c r="J1110" s="245"/>
    </row>
    <row r="1111" spans="5:10" s="125" customFormat="1" ht="14.25">
      <c r="E1111" s="127"/>
      <c r="J1111" s="245"/>
    </row>
    <row r="1112" spans="5:10" s="125" customFormat="1" ht="14.25">
      <c r="E1112" s="127"/>
      <c r="J1112" s="245"/>
    </row>
    <row r="1113" spans="5:10" s="125" customFormat="1" ht="14.25">
      <c r="E1113" s="127"/>
      <c r="J1113" s="245"/>
    </row>
    <row r="1114" spans="5:10" s="125" customFormat="1" ht="14.25">
      <c r="E1114" s="127"/>
      <c r="J1114" s="245"/>
    </row>
    <row r="1115" spans="5:10" s="125" customFormat="1" ht="14.25">
      <c r="E1115" s="127"/>
      <c r="J1115" s="245"/>
    </row>
    <row r="1116" spans="5:10" s="125" customFormat="1" ht="14.25">
      <c r="E1116" s="127"/>
      <c r="J1116" s="245"/>
    </row>
    <row r="1117" spans="5:10" s="125" customFormat="1" ht="14.25">
      <c r="E1117" s="127"/>
      <c r="J1117" s="245"/>
    </row>
    <row r="1118" spans="5:10" s="125" customFormat="1" ht="14.25">
      <c r="E1118" s="127"/>
      <c r="J1118" s="245"/>
    </row>
    <row r="1119" spans="5:10" s="125" customFormat="1" ht="14.25">
      <c r="E1119" s="127"/>
      <c r="J1119" s="245"/>
    </row>
    <row r="1120" spans="5:10" s="125" customFormat="1" ht="14.25">
      <c r="E1120" s="127"/>
      <c r="J1120" s="245"/>
    </row>
    <row r="1121" spans="1:10" s="125" customFormat="1" ht="14.25">
      <c r="E1121" s="127"/>
      <c r="J1121" s="245"/>
    </row>
    <row r="1122" spans="1:10" s="125" customFormat="1" ht="14.25">
      <c r="E1122" s="127"/>
      <c r="J1122" s="245"/>
    </row>
    <row r="1123" spans="1:10" s="125" customFormat="1" ht="14.25">
      <c r="E1123" s="127"/>
      <c r="J1123" s="245"/>
    </row>
    <row r="1124" spans="1:10" s="125" customFormat="1" ht="14.25">
      <c r="E1124" s="127"/>
      <c r="J1124" s="245"/>
    </row>
    <row r="1125" spans="1:10" s="125" customFormat="1" ht="14.25">
      <c r="E1125" s="127"/>
      <c r="J1125" s="245"/>
    </row>
    <row r="1126" spans="1:10" s="125" customFormat="1" ht="14.25">
      <c r="E1126" s="127"/>
      <c r="J1126" s="245"/>
    </row>
    <row r="1127" spans="1:10" s="125" customFormat="1" ht="14.25">
      <c r="E1127" s="127"/>
      <c r="J1127" s="245"/>
    </row>
    <row r="1128" spans="1:10" s="125" customFormat="1" ht="14.25">
      <c r="E1128" s="127"/>
      <c r="J1128" s="245"/>
    </row>
    <row r="1129" spans="1:10" s="125" customFormat="1" ht="14.25">
      <c r="E1129" s="127"/>
      <c r="J1129" s="245"/>
    </row>
    <row r="1130" spans="1:10" s="125" customFormat="1" ht="14.25">
      <c r="E1130" s="127"/>
      <c r="J1130" s="245"/>
    </row>
    <row r="1131" spans="1:10" s="125" customFormat="1" ht="14.25">
      <c r="E1131" s="127"/>
      <c r="J1131" s="245"/>
    </row>
    <row r="1132" spans="1:10" s="125" customFormat="1" ht="14.25">
      <c r="A1132" s="124"/>
      <c r="B1132" s="124"/>
      <c r="C1132" s="124"/>
      <c r="D1132" s="124"/>
      <c r="E1132" s="135"/>
      <c r="F1132" s="124"/>
      <c r="J1132" s="245"/>
    </row>
    <row r="1133" spans="1:10" s="125" customFormat="1" ht="14.25">
      <c r="A1133" s="124"/>
      <c r="B1133" s="124"/>
      <c r="C1133" s="124"/>
      <c r="D1133" s="124"/>
      <c r="E1133" s="135"/>
      <c r="F1133" s="124"/>
      <c r="J1133" s="245"/>
    </row>
    <row r="1134" spans="1:10" s="125" customFormat="1" ht="14.25">
      <c r="A1134" s="124"/>
      <c r="B1134" s="124"/>
      <c r="C1134" s="124"/>
      <c r="D1134" s="124"/>
      <c r="E1134" s="135"/>
      <c r="F1134" s="124"/>
      <c r="J1134" s="245"/>
    </row>
    <row r="1135" spans="1:10" s="125" customFormat="1" ht="14.25">
      <c r="A1135" s="124"/>
      <c r="B1135" s="124"/>
      <c r="C1135" s="124"/>
      <c r="D1135" s="124"/>
      <c r="E1135" s="135"/>
      <c r="F1135" s="124"/>
      <c r="J1135" s="245"/>
    </row>
    <row r="1136" spans="1:10" s="125" customFormat="1" ht="14.25">
      <c r="A1136" s="124"/>
      <c r="B1136" s="124"/>
      <c r="C1136" s="124"/>
      <c r="D1136" s="124"/>
      <c r="E1136" s="135"/>
      <c r="F1136" s="124"/>
      <c r="J1136" s="245"/>
    </row>
    <row r="1137" spans="1:10" s="125" customFormat="1" ht="14.25">
      <c r="A1137" s="124"/>
      <c r="B1137" s="124"/>
      <c r="C1137" s="124"/>
      <c r="D1137" s="124"/>
      <c r="E1137" s="135"/>
      <c r="F1137" s="124"/>
      <c r="J1137" s="245"/>
    </row>
    <row r="1138" spans="1:10" s="125" customFormat="1" ht="14.25">
      <c r="A1138" s="124"/>
      <c r="B1138" s="124"/>
      <c r="C1138" s="124"/>
      <c r="D1138" s="124"/>
      <c r="E1138" s="135"/>
      <c r="F1138" s="124"/>
      <c r="J1138" s="245"/>
    </row>
    <row r="1139" spans="1:10" s="125" customFormat="1" ht="14.25">
      <c r="A1139" s="124"/>
      <c r="B1139" s="124"/>
      <c r="C1139" s="124"/>
      <c r="D1139" s="124"/>
      <c r="E1139" s="135"/>
      <c r="F1139" s="124"/>
      <c r="J1139" s="245"/>
    </row>
    <row r="1140" spans="1:10" s="125" customFormat="1" ht="14.25">
      <c r="A1140" s="124"/>
      <c r="B1140" s="124"/>
      <c r="C1140" s="124"/>
      <c r="D1140" s="124"/>
      <c r="E1140" s="135"/>
      <c r="F1140" s="124"/>
      <c r="J1140" s="245"/>
    </row>
    <row r="1141" spans="1:10" s="125" customFormat="1" ht="14.25">
      <c r="A1141" s="124"/>
      <c r="B1141" s="124"/>
      <c r="C1141" s="124"/>
      <c r="D1141" s="124"/>
      <c r="E1141" s="135"/>
      <c r="F1141" s="124"/>
      <c r="J1141" s="245"/>
    </row>
    <row r="1142" spans="1:10" s="125" customFormat="1" ht="14.25">
      <c r="A1142" s="124"/>
      <c r="B1142" s="124"/>
      <c r="C1142" s="124"/>
      <c r="D1142" s="124"/>
      <c r="E1142" s="135"/>
      <c r="F1142" s="124"/>
      <c r="J1142" s="245"/>
    </row>
  </sheetData>
  <autoFilter ref="A15:I15"/>
  <mergeCells count="9">
    <mergeCell ref="I13:I14"/>
    <mergeCell ref="A7:I7"/>
    <mergeCell ref="A9:I9"/>
    <mergeCell ref="A11:I11"/>
    <mergeCell ref="A13:B13"/>
    <mergeCell ref="C13:D13"/>
    <mergeCell ref="E13:F13"/>
    <mergeCell ref="G13:G14"/>
    <mergeCell ref="H13:H14"/>
  </mergeCells>
  <printOptions horizontalCentered="1"/>
  <pageMargins left="1.1811023622047245" right="0.39370078740157483" top="0.78740157480314965" bottom="0.59055118110236227" header="0.39370078740157483" footer="0.31496062992125984"/>
  <pageSetup paperSize="9" scale="50" orientation="portrait" r:id="rId1"/>
  <headerFooter differentFirst="1">
    <oddHeader>&amp;CСтраница &amp;P из &amp;N&amp;R&amp;A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G1103"/>
  <sheetViews>
    <sheetView topLeftCell="A13" zoomScale="75" zoomScaleNormal="75" workbookViewId="0">
      <selection activeCell="I2" sqref="I2"/>
    </sheetView>
  </sheetViews>
  <sheetFormatPr defaultColWidth="8.625" defaultRowHeight="18.75"/>
  <cols>
    <col min="1" max="1" width="9.75" style="124" customWidth="1"/>
    <col min="2" max="2" width="19.125" style="124" customWidth="1"/>
    <col min="3" max="3" width="5.5" style="124" customWidth="1"/>
    <col min="4" max="4" width="21.75" style="124" customWidth="1"/>
    <col min="5" max="5" width="53.125" style="124" customWidth="1"/>
    <col min="6" max="6" width="8.625" style="124" customWidth="1"/>
    <col min="7" max="7" width="11.625" style="125" customWidth="1"/>
    <col min="8" max="8" width="17.25" style="125" customWidth="1"/>
    <col min="9" max="9" width="11.625" style="125" customWidth="1"/>
    <col min="10" max="10" width="11.75" style="245" customWidth="1"/>
    <col min="11" max="221" width="24.375" style="125" customWidth="1"/>
    <col min="222" max="16384" width="8.625" style="309"/>
  </cols>
  <sheetData>
    <row r="1" spans="1:241" s="6" customFormat="1" ht="18">
      <c r="I1" s="11" t="s">
        <v>669</v>
      </c>
    </row>
    <row r="2" spans="1:241" s="6" customFormat="1" ht="18">
      <c r="I2" s="12" t="s">
        <v>92</v>
      </c>
    </row>
    <row r="3" spans="1:241" s="6" customFormat="1" ht="18">
      <c r="I3" s="13" t="s">
        <v>186</v>
      </c>
    </row>
    <row r="4" spans="1:241" s="239" customFormat="1">
      <c r="A4" s="237"/>
      <c r="B4" s="237"/>
      <c r="C4" s="237"/>
      <c r="D4" s="237"/>
      <c r="E4" s="237"/>
      <c r="F4" s="237"/>
      <c r="G4" s="237"/>
      <c r="H4" s="237"/>
      <c r="I4" s="141" t="s">
        <v>675</v>
      </c>
      <c r="J4" s="238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7"/>
      <c r="BP4" s="237"/>
      <c r="BQ4" s="237"/>
      <c r="BR4" s="237"/>
      <c r="BS4" s="237"/>
      <c r="BT4" s="237"/>
      <c r="BU4" s="237"/>
      <c r="BV4" s="237"/>
      <c r="BW4" s="237"/>
      <c r="BX4" s="237"/>
      <c r="BY4" s="237"/>
      <c r="BZ4" s="237"/>
      <c r="CA4" s="237"/>
      <c r="CB4" s="237"/>
      <c r="CC4" s="237"/>
      <c r="CD4" s="237"/>
      <c r="CE4" s="237"/>
      <c r="CF4" s="237"/>
      <c r="CG4" s="237"/>
      <c r="CH4" s="237"/>
      <c r="CI4" s="237"/>
      <c r="CJ4" s="237"/>
      <c r="CK4" s="237"/>
      <c r="CL4" s="237"/>
      <c r="CM4" s="237"/>
      <c r="CN4" s="237"/>
      <c r="CO4" s="237"/>
      <c r="CP4" s="237"/>
      <c r="CQ4" s="237"/>
      <c r="CR4" s="237"/>
      <c r="CS4" s="237"/>
      <c r="CT4" s="237"/>
      <c r="CU4" s="237"/>
      <c r="CV4" s="237"/>
      <c r="CW4" s="237"/>
      <c r="CX4" s="237"/>
      <c r="CY4" s="237"/>
      <c r="CZ4" s="237"/>
      <c r="DA4" s="237"/>
      <c r="DB4" s="237"/>
      <c r="DC4" s="237"/>
      <c r="DD4" s="237"/>
      <c r="DE4" s="237"/>
      <c r="DF4" s="237"/>
      <c r="DG4" s="237"/>
      <c r="DH4" s="237"/>
      <c r="DI4" s="237"/>
      <c r="DJ4" s="237"/>
      <c r="DK4" s="237"/>
      <c r="DL4" s="237"/>
      <c r="DM4" s="237"/>
      <c r="DN4" s="237"/>
      <c r="DO4" s="237"/>
      <c r="DP4" s="237"/>
      <c r="DQ4" s="237"/>
      <c r="DR4" s="237"/>
      <c r="DS4" s="237"/>
      <c r="DT4" s="237"/>
      <c r="DU4" s="237"/>
      <c r="DV4" s="237"/>
      <c r="DW4" s="237"/>
      <c r="DX4" s="237"/>
      <c r="DY4" s="237"/>
      <c r="DZ4" s="237"/>
      <c r="EA4" s="237"/>
      <c r="EB4" s="237"/>
      <c r="EC4" s="237"/>
      <c r="ED4" s="237"/>
      <c r="EE4" s="237"/>
      <c r="EF4" s="237"/>
      <c r="EG4" s="237"/>
      <c r="EH4" s="237"/>
      <c r="EI4" s="237"/>
      <c r="EJ4" s="237"/>
      <c r="EK4" s="237"/>
      <c r="EL4" s="237"/>
      <c r="EM4" s="237"/>
      <c r="EN4" s="237"/>
      <c r="EO4" s="237"/>
      <c r="EP4" s="237"/>
      <c r="EQ4" s="237"/>
      <c r="ER4" s="237"/>
      <c r="ES4" s="237"/>
      <c r="ET4" s="237"/>
      <c r="EU4" s="237"/>
      <c r="EV4" s="237"/>
      <c r="EW4" s="237"/>
      <c r="EX4" s="237"/>
      <c r="EY4" s="237"/>
      <c r="EZ4" s="237"/>
      <c r="FA4" s="237"/>
      <c r="FB4" s="237"/>
      <c r="FC4" s="237"/>
      <c r="FD4" s="237"/>
      <c r="FE4" s="237"/>
      <c r="FF4" s="237"/>
      <c r="FG4" s="237"/>
      <c r="FH4" s="237"/>
      <c r="FI4" s="237"/>
      <c r="FJ4" s="237"/>
      <c r="FK4" s="237"/>
      <c r="FL4" s="237"/>
      <c r="FM4" s="237"/>
      <c r="FN4" s="237"/>
      <c r="FO4" s="237"/>
      <c r="FP4" s="237"/>
      <c r="FQ4" s="237"/>
      <c r="FR4" s="237"/>
      <c r="FS4" s="237"/>
      <c r="FT4" s="237"/>
      <c r="FU4" s="237"/>
      <c r="FV4" s="237"/>
      <c r="FW4" s="237"/>
      <c r="FX4" s="237"/>
      <c r="FY4" s="237"/>
      <c r="FZ4" s="237"/>
      <c r="GA4" s="237"/>
      <c r="GB4" s="237"/>
      <c r="GC4" s="237"/>
      <c r="GD4" s="237"/>
      <c r="GE4" s="237"/>
      <c r="GF4" s="237"/>
      <c r="GG4" s="237"/>
      <c r="GH4" s="237"/>
      <c r="GI4" s="237"/>
      <c r="GJ4" s="237"/>
      <c r="GK4" s="237"/>
      <c r="GL4" s="237"/>
      <c r="GM4" s="237"/>
      <c r="GN4" s="237"/>
      <c r="GO4" s="237"/>
      <c r="GP4" s="237"/>
      <c r="GQ4" s="237"/>
      <c r="GR4" s="237"/>
      <c r="GS4" s="237"/>
      <c r="GT4" s="237"/>
      <c r="GU4" s="237"/>
      <c r="GV4" s="237"/>
      <c r="GW4" s="237"/>
      <c r="GX4" s="237"/>
      <c r="GY4" s="237"/>
      <c r="GZ4" s="237"/>
      <c r="HA4" s="237"/>
      <c r="HB4" s="237"/>
      <c r="HC4" s="237"/>
      <c r="HD4" s="237"/>
      <c r="HE4" s="237"/>
      <c r="HF4" s="237"/>
      <c r="HG4" s="237"/>
      <c r="HH4" s="237"/>
      <c r="HI4" s="237"/>
      <c r="HJ4" s="237"/>
      <c r="HK4" s="237"/>
      <c r="HL4" s="237"/>
      <c r="HM4" s="237"/>
      <c r="HN4" s="237"/>
      <c r="HO4" s="237"/>
      <c r="HP4" s="237"/>
      <c r="HQ4" s="237"/>
      <c r="HR4" s="237"/>
      <c r="HS4" s="237"/>
      <c r="HT4" s="237"/>
      <c r="HU4" s="237"/>
      <c r="HV4" s="237"/>
      <c r="HW4" s="237"/>
      <c r="HX4" s="237"/>
      <c r="HY4" s="237"/>
      <c r="HZ4" s="237"/>
      <c r="IA4" s="237"/>
      <c r="IB4" s="237"/>
      <c r="IC4" s="237"/>
      <c r="ID4" s="237"/>
    </row>
    <row r="5" spans="1:241" s="289" customFormat="1">
      <c r="A5" s="237"/>
      <c r="B5" s="237"/>
      <c r="C5" s="237"/>
      <c r="D5" s="237"/>
      <c r="E5" s="237"/>
      <c r="F5" s="237"/>
      <c r="G5" s="237"/>
      <c r="H5" s="237"/>
      <c r="I5" s="240" t="s">
        <v>0</v>
      </c>
      <c r="J5" s="238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237"/>
      <c r="BH5" s="237"/>
      <c r="BI5" s="237"/>
      <c r="BJ5" s="237"/>
      <c r="BK5" s="237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7"/>
      <c r="CH5" s="237"/>
      <c r="CI5" s="237"/>
      <c r="CJ5" s="237"/>
      <c r="CK5" s="237"/>
      <c r="CL5" s="237"/>
      <c r="CM5" s="237"/>
      <c r="CN5" s="237"/>
      <c r="CO5" s="237"/>
      <c r="CP5" s="237"/>
      <c r="CQ5" s="237"/>
      <c r="CR5" s="237"/>
      <c r="CS5" s="237"/>
      <c r="CT5" s="237"/>
      <c r="CU5" s="237"/>
      <c r="CV5" s="237"/>
      <c r="CW5" s="237"/>
      <c r="CX5" s="237"/>
      <c r="CY5" s="237"/>
      <c r="CZ5" s="237"/>
      <c r="DA5" s="237"/>
      <c r="DB5" s="237"/>
      <c r="DC5" s="237"/>
      <c r="DD5" s="237"/>
      <c r="DE5" s="237"/>
      <c r="DF5" s="237"/>
      <c r="DG5" s="237"/>
      <c r="DH5" s="237"/>
      <c r="DI5" s="237"/>
      <c r="DJ5" s="237"/>
      <c r="DK5" s="237"/>
      <c r="DL5" s="237"/>
      <c r="DM5" s="237"/>
      <c r="DN5" s="237"/>
      <c r="DO5" s="237"/>
      <c r="DP5" s="237"/>
      <c r="DQ5" s="237"/>
      <c r="DR5" s="237"/>
      <c r="DS5" s="237"/>
      <c r="DT5" s="237"/>
      <c r="DU5" s="237"/>
      <c r="DV5" s="237"/>
      <c r="DW5" s="237"/>
      <c r="DX5" s="237"/>
      <c r="DY5" s="237"/>
      <c r="DZ5" s="237"/>
      <c r="EA5" s="237"/>
      <c r="EB5" s="237"/>
      <c r="EC5" s="237"/>
      <c r="ED5" s="237"/>
      <c r="EE5" s="237"/>
      <c r="EF5" s="237"/>
      <c r="EG5" s="237"/>
      <c r="EH5" s="237"/>
      <c r="EI5" s="237"/>
      <c r="EJ5" s="237"/>
      <c r="EK5" s="237"/>
      <c r="EL5" s="237"/>
      <c r="EM5" s="237"/>
      <c r="EN5" s="237"/>
      <c r="EO5" s="237"/>
      <c r="EP5" s="237"/>
      <c r="EQ5" s="237"/>
      <c r="ER5" s="237"/>
      <c r="ES5" s="237"/>
      <c r="ET5" s="237"/>
      <c r="EU5" s="237"/>
      <c r="EV5" s="237"/>
      <c r="EW5" s="237"/>
      <c r="EX5" s="237"/>
      <c r="EY5" s="237"/>
      <c r="EZ5" s="237"/>
      <c r="FA5" s="237"/>
      <c r="FB5" s="237"/>
      <c r="FC5" s="237"/>
      <c r="FD5" s="237"/>
      <c r="FE5" s="237"/>
      <c r="FF5" s="237"/>
      <c r="FG5" s="237"/>
      <c r="FH5" s="237"/>
      <c r="FI5" s="237"/>
      <c r="FJ5" s="237"/>
      <c r="FK5" s="237"/>
      <c r="FL5" s="237"/>
      <c r="FM5" s="237"/>
      <c r="FN5" s="237"/>
      <c r="FO5" s="237"/>
      <c r="FP5" s="237"/>
      <c r="FQ5" s="237"/>
      <c r="FR5" s="237"/>
      <c r="FS5" s="237"/>
      <c r="FT5" s="237"/>
      <c r="FU5" s="237"/>
      <c r="FV5" s="237"/>
      <c r="FW5" s="237"/>
      <c r="FX5" s="237"/>
      <c r="FY5" s="237"/>
      <c r="FZ5" s="237"/>
      <c r="GA5" s="237"/>
      <c r="GB5" s="237"/>
      <c r="GC5" s="237"/>
      <c r="GD5" s="237"/>
      <c r="GE5" s="237"/>
      <c r="GF5" s="237"/>
      <c r="GG5" s="237"/>
      <c r="GH5" s="237"/>
      <c r="GI5" s="237"/>
      <c r="GJ5" s="237"/>
      <c r="GK5" s="237"/>
      <c r="GL5" s="237"/>
      <c r="GM5" s="237"/>
      <c r="GN5" s="237"/>
      <c r="GO5" s="237"/>
      <c r="GP5" s="237"/>
      <c r="GQ5" s="237"/>
      <c r="GR5" s="237"/>
      <c r="GS5" s="237"/>
      <c r="GT5" s="237"/>
      <c r="GU5" s="237"/>
      <c r="GV5" s="237"/>
      <c r="GW5" s="237"/>
      <c r="GX5" s="237"/>
      <c r="GY5" s="237"/>
      <c r="GZ5" s="237"/>
      <c r="HA5" s="237"/>
      <c r="HB5" s="237"/>
      <c r="HC5" s="237"/>
      <c r="HD5" s="237"/>
      <c r="HE5" s="237"/>
      <c r="HF5" s="237"/>
      <c r="HG5" s="237"/>
      <c r="HH5" s="237"/>
      <c r="HI5" s="237"/>
      <c r="HJ5" s="237"/>
      <c r="HK5" s="237"/>
      <c r="HL5" s="237"/>
      <c r="HM5" s="237"/>
      <c r="HN5" s="237"/>
      <c r="HO5" s="237"/>
      <c r="HP5" s="237"/>
      <c r="HQ5" s="237"/>
      <c r="HR5" s="237"/>
      <c r="HS5" s="237"/>
      <c r="HT5" s="237"/>
      <c r="HU5" s="237"/>
      <c r="HV5" s="237"/>
      <c r="HW5" s="237"/>
      <c r="HX5" s="237"/>
      <c r="HY5" s="237"/>
      <c r="HZ5" s="237"/>
      <c r="IA5" s="237"/>
      <c r="IB5" s="237"/>
      <c r="IC5" s="237"/>
      <c r="ID5" s="237"/>
      <c r="IE5" s="237"/>
      <c r="IF5" s="237"/>
      <c r="IG5" s="237"/>
    </row>
    <row r="6" spans="1:241" s="241" customFormat="1" ht="15.95" customHeight="1"/>
    <row r="7" spans="1:241" s="10" customFormat="1" ht="43.5" customHeight="1">
      <c r="A7" s="377" t="s">
        <v>677</v>
      </c>
      <c r="B7" s="377"/>
      <c r="C7" s="377"/>
      <c r="D7" s="377"/>
      <c r="E7" s="377"/>
      <c r="F7" s="377"/>
      <c r="G7" s="377"/>
      <c r="H7" s="377"/>
      <c r="I7" s="377"/>
      <c r="J7" s="242"/>
    </row>
    <row r="8" spans="1:241" s="10" customFormat="1" ht="6.75" customHeight="1">
      <c r="A8" s="187"/>
      <c r="B8" s="187"/>
      <c r="C8" s="187"/>
      <c r="D8" s="187"/>
      <c r="E8" s="187"/>
      <c r="F8" s="187"/>
      <c r="G8" s="187"/>
      <c r="H8" s="187"/>
      <c r="I8" s="187"/>
      <c r="J8" s="242"/>
    </row>
    <row r="9" spans="1:241" s="10" customFormat="1" ht="23.25" customHeight="1">
      <c r="A9" s="350" t="s">
        <v>557</v>
      </c>
      <c r="B9" s="350"/>
      <c r="C9" s="350"/>
      <c r="D9" s="350"/>
      <c r="E9" s="350"/>
      <c r="F9" s="350"/>
      <c r="G9" s="350"/>
      <c r="H9" s="350"/>
      <c r="I9" s="350"/>
      <c r="J9" s="242"/>
    </row>
    <row r="10" spans="1:241" s="22" customFormat="1" ht="5.25" customHeight="1"/>
    <row r="11" spans="1:241" s="10" customFormat="1" ht="45" customHeight="1">
      <c r="A11" s="364" t="s">
        <v>1</v>
      </c>
      <c r="B11" s="364"/>
      <c r="C11" s="364"/>
      <c r="D11" s="364"/>
      <c r="E11" s="364"/>
      <c r="F11" s="364"/>
      <c r="G11" s="364"/>
      <c r="H11" s="364"/>
      <c r="I11" s="364"/>
      <c r="J11" s="290"/>
      <c r="K11" s="290"/>
    </row>
    <row r="12" spans="1:241" s="243" customFormat="1" ht="6" customHeight="1">
      <c r="J12" s="244"/>
    </row>
    <row r="13" spans="1:241" s="125" customFormat="1" ht="50.1" customHeight="1">
      <c r="A13" s="379" t="s">
        <v>357</v>
      </c>
      <c r="B13" s="379" t="s">
        <v>558</v>
      </c>
      <c r="C13" s="382" t="s">
        <v>360</v>
      </c>
      <c r="D13" s="383"/>
      <c r="E13" s="379" t="s">
        <v>559</v>
      </c>
      <c r="F13" s="384" t="s">
        <v>194</v>
      </c>
      <c r="G13" s="386" t="s">
        <v>560</v>
      </c>
      <c r="H13" s="386" t="s">
        <v>190</v>
      </c>
      <c r="I13" s="379" t="s">
        <v>437</v>
      </c>
      <c r="J13" s="266"/>
    </row>
    <row r="14" spans="1:241" s="125" customFormat="1" ht="50.1" customHeight="1">
      <c r="A14" s="380"/>
      <c r="B14" s="380"/>
      <c r="C14" s="291" t="s">
        <v>364</v>
      </c>
      <c r="D14" s="292" t="s">
        <v>365</v>
      </c>
      <c r="E14" s="380"/>
      <c r="F14" s="385"/>
      <c r="G14" s="387"/>
      <c r="H14" s="387"/>
      <c r="I14" s="380"/>
      <c r="J14" s="266"/>
    </row>
    <row r="15" spans="1:241" s="248" customFormat="1" ht="17.25" customHeight="1">
      <c r="A15" s="293">
        <v>1</v>
      </c>
      <c r="B15" s="293" t="s">
        <v>9</v>
      </c>
      <c r="C15" s="293" t="s">
        <v>9</v>
      </c>
      <c r="D15" s="294" t="s">
        <v>10</v>
      </c>
      <c r="E15" s="294" t="s">
        <v>438</v>
      </c>
      <c r="F15" s="293" t="s">
        <v>11</v>
      </c>
      <c r="G15" s="293" t="s">
        <v>12</v>
      </c>
      <c r="H15" s="293" t="s">
        <v>439</v>
      </c>
      <c r="I15" s="293" t="s">
        <v>13</v>
      </c>
      <c r="J15" s="247"/>
    </row>
    <row r="16" spans="1:241" s="298" customFormat="1" ht="26.1" customHeight="1">
      <c r="A16" s="295" t="s">
        <v>368</v>
      </c>
      <c r="B16" s="296" t="s">
        <v>369</v>
      </c>
      <c r="C16" s="296"/>
      <c r="D16" s="296"/>
      <c r="E16" s="250"/>
      <c r="F16" s="250"/>
      <c r="G16" s="250"/>
      <c r="H16" s="250"/>
      <c r="I16" s="251"/>
      <c r="J16" s="297"/>
    </row>
    <row r="17" spans="1:12" s="298" customFormat="1" ht="26.1" customHeight="1">
      <c r="A17" s="295"/>
      <c r="B17" s="296" t="s">
        <v>440</v>
      </c>
      <c r="C17" s="296"/>
      <c r="D17" s="296"/>
      <c r="E17" s="250"/>
      <c r="F17" s="250"/>
      <c r="G17" s="250"/>
      <c r="H17" s="250"/>
      <c r="I17" s="251"/>
      <c r="J17" s="297"/>
    </row>
    <row r="18" spans="1:12" s="124" customFormat="1" ht="33" customHeight="1">
      <c r="A18" s="299" t="s">
        <v>368</v>
      </c>
      <c r="B18" s="271" t="s">
        <v>561</v>
      </c>
      <c r="C18" s="271" t="s">
        <v>562</v>
      </c>
      <c r="D18" s="300" t="s">
        <v>444</v>
      </c>
      <c r="E18" s="272" t="s">
        <v>563</v>
      </c>
      <c r="F18" s="257">
        <v>1</v>
      </c>
      <c r="G18" s="257" t="s">
        <v>198</v>
      </c>
      <c r="H18" s="257" t="s">
        <v>564</v>
      </c>
      <c r="I18" s="259">
        <v>975</v>
      </c>
      <c r="J18" s="134"/>
    </row>
    <row r="19" spans="1:12" s="124" customFormat="1" ht="33" customHeight="1">
      <c r="A19" s="299" t="s">
        <v>368</v>
      </c>
      <c r="B19" s="271" t="s">
        <v>565</v>
      </c>
      <c r="C19" s="271" t="s">
        <v>562</v>
      </c>
      <c r="D19" s="300" t="s">
        <v>444</v>
      </c>
      <c r="E19" s="255" t="s">
        <v>566</v>
      </c>
      <c r="F19" s="257">
        <v>1</v>
      </c>
      <c r="G19" s="257" t="s">
        <v>198</v>
      </c>
      <c r="H19" s="257" t="s">
        <v>567</v>
      </c>
      <c r="I19" s="259">
        <v>25</v>
      </c>
      <c r="J19" s="134"/>
    </row>
    <row r="20" spans="1:12" s="124" customFormat="1" ht="33" customHeight="1">
      <c r="A20" s="299" t="s">
        <v>368</v>
      </c>
      <c r="B20" s="271" t="s">
        <v>568</v>
      </c>
      <c r="C20" s="271" t="s">
        <v>562</v>
      </c>
      <c r="D20" s="300" t="s">
        <v>444</v>
      </c>
      <c r="E20" s="255" t="s">
        <v>569</v>
      </c>
      <c r="F20" s="257">
        <v>1</v>
      </c>
      <c r="G20" s="257" t="s">
        <v>198</v>
      </c>
      <c r="H20" s="257" t="s">
        <v>567</v>
      </c>
      <c r="I20" s="259">
        <v>76</v>
      </c>
      <c r="J20" s="134"/>
    </row>
    <row r="21" spans="1:12" s="124" customFormat="1" ht="33" customHeight="1">
      <c r="A21" s="299" t="s">
        <v>368</v>
      </c>
      <c r="B21" s="271" t="s">
        <v>570</v>
      </c>
      <c r="C21" s="271" t="s">
        <v>562</v>
      </c>
      <c r="D21" s="300" t="s">
        <v>444</v>
      </c>
      <c r="E21" s="255" t="s">
        <v>571</v>
      </c>
      <c r="F21" s="257">
        <v>1</v>
      </c>
      <c r="G21" s="257" t="s">
        <v>198</v>
      </c>
      <c r="H21" s="257" t="s">
        <v>572</v>
      </c>
      <c r="I21" s="259">
        <v>252</v>
      </c>
      <c r="J21" s="134"/>
    </row>
    <row r="22" spans="1:12" s="124" customFormat="1" ht="33" customHeight="1">
      <c r="A22" s="299" t="s">
        <v>368</v>
      </c>
      <c r="B22" s="271" t="s">
        <v>573</v>
      </c>
      <c r="C22" s="271" t="s">
        <v>562</v>
      </c>
      <c r="D22" s="300" t="s">
        <v>444</v>
      </c>
      <c r="E22" s="255" t="s">
        <v>574</v>
      </c>
      <c r="F22" s="257">
        <v>1</v>
      </c>
      <c r="G22" s="257" t="s">
        <v>198</v>
      </c>
      <c r="H22" s="257" t="s">
        <v>572</v>
      </c>
      <c r="I22" s="259">
        <v>222</v>
      </c>
      <c r="J22" s="134"/>
    </row>
    <row r="23" spans="1:12" s="124" customFormat="1" ht="33" customHeight="1">
      <c r="A23" s="299" t="s">
        <v>368</v>
      </c>
      <c r="B23" s="271" t="s">
        <v>575</v>
      </c>
      <c r="C23" s="271" t="s">
        <v>562</v>
      </c>
      <c r="D23" s="300" t="s">
        <v>444</v>
      </c>
      <c r="E23" s="255" t="s">
        <v>576</v>
      </c>
      <c r="F23" s="257">
        <v>1</v>
      </c>
      <c r="G23" s="257" t="s">
        <v>198</v>
      </c>
      <c r="H23" s="257" t="s">
        <v>572</v>
      </c>
      <c r="I23" s="259">
        <v>475</v>
      </c>
      <c r="J23" s="134"/>
    </row>
    <row r="24" spans="1:12" s="124" customFormat="1" ht="33" customHeight="1">
      <c r="A24" s="299" t="s">
        <v>368</v>
      </c>
      <c r="B24" s="271" t="s">
        <v>577</v>
      </c>
      <c r="C24" s="271" t="s">
        <v>562</v>
      </c>
      <c r="D24" s="300" t="s">
        <v>444</v>
      </c>
      <c r="E24" s="255" t="s">
        <v>578</v>
      </c>
      <c r="F24" s="257">
        <v>1</v>
      </c>
      <c r="G24" s="257" t="s">
        <v>198</v>
      </c>
      <c r="H24" s="257" t="s">
        <v>572</v>
      </c>
      <c r="I24" s="259">
        <v>164</v>
      </c>
      <c r="J24" s="134"/>
    </row>
    <row r="25" spans="1:12" s="124" customFormat="1" ht="33" customHeight="1">
      <c r="A25" s="299" t="s">
        <v>368</v>
      </c>
      <c r="B25" s="271" t="s">
        <v>579</v>
      </c>
      <c r="C25" s="271" t="s">
        <v>562</v>
      </c>
      <c r="D25" s="300" t="s">
        <v>444</v>
      </c>
      <c r="E25" s="255" t="s">
        <v>580</v>
      </c>
      <c r="F25" s="257">
        <v>1</v>
      </c>
      <c r="G25" s="257" t="s">
        <v>198</v>
      </c>
      <c r="H25" s="257" t="s">
        <v>581</v>
      </c>
      <c r="I25" s="259">
        <v>206</v>
      </c>
      <c r="J25" s="134"/>
    </row>
    <row r="26" spans="1:12" s="124" customFormat="1" ht="33" customHeight="1">
      <c r="A26" s="299" t="s">
        <v>368</v>
      </c>
      <c r="B26" s="271" t="s">
        <v>582</v>
      </c>
      <c r="C26" s="271" t="s">
        <v>562</v>
      </c>
      <c r="D26" s="300" t="s">
        <v>444</v>
      </c>
      <c r="E26" s="255" t="s">
        <v>583</v>
      </c>
      <c r="F26" s="257">
        <v>1</v>
      </c>
      <c r="G26" s="257" t="s">
        <v>198</v>
      </c>
      <c r="H26" s="257" t="s">
        <v>581</v>
      </c>
      <c r="I26" s="259">
        <v>535</v>
      </c>
      <c r="J26" s="134"/>
    </row>
    <row r="27" spans="1:12" s="124" customFormat="1" ht="33" customHeight="1">
      <c r="A27" s="299" t="s">
        <v>368</v>
      </c>
      <c r="B27" s="271" t="s">
        <v>584</v>
      </c>
      <c r="C27" s="271" t="s">
        <v>562</v>
      </c>
      <c r="D27" s="300" t="s">
        <v>444</v>
      </c>
      <c r="E27" s="255" t="s">
        <v>585</v>
      </c>
      <c r="F27" s="257">
        <v>1</v>
      </c>
      <c r="G27" s="257" t="s">
        <v>198</v>
      </c>
      <c r="H27" s="257" t="s">
        <v>586</v>
      </c>
      <c r="I27" s="259">
        <v>424</v>
      </c>
      <c r="J27" s="134"/>
    </row>
    <row r="28" spans="1:12" s="124" customFormat="1" ht="33" customHeight="1">
      <c r="A28" s="299" t="s">
        <v>368</v>
      </c>
      <c r="B28" s="271" t="s">
        <v>587</v>
      </c>
      <c r="C28" s="271" t="s">
        <v>562</v>
      </c>
      <c r="D28" s="300" t="s">
        <v>444</v>
      </c>
      <c r="E28" s="255" t="s">
        <v>588</v>
      </c>
      <c r="F28" s="257">
        <v>1</v>
      </c>
      <c r="G28" s="257" t="s">
        <v>198</v>
      </c>
      <c r="H28" s="257" t="s">
        <v>589</v>
      </c>
      <c r="I28" s="259">
        <v>2204</v>
      </c>
      <c r="J28" s="134"/>
      <c r="L28" s="301"/>
    </row>
    <row r="29" spans="1:12" s="124" customFormat="1" ht="33" customHeight="1">
      <c r="A29" s="299" t="s">
        <v>368</v>
      </c>
      <c r="B29" s="271" t="s">
        <v>590</v>
      </c>
      <c r="C29" s="271" t="s">
        <v>562</v>
      </c>
      <c r="D29" s="300" t="s">
        <v>444</v>
      </c>
      <c r="E29" s="255" t="s">
        <v>591</v>
      </c>
      <c r="F29" s="257">
        <v>1</v>
      </c>
      <c r="G29" s="257" t="s">
        <v>198</v>
      </c>
      <c r="H29" s="257" t="s">
        <v>581</v>
      </c>
      <c r="I29" s="259">
        <v>605</v>
      </c>
      <c r="J29" s="134"/>
    </row>
    <row r="30" spans="1:12" s="124" customFormat="1" ht="33" customHeight="1">
      <c r="A30" s="299" t="s">
        <v>368</v>
      </c>
      <c r="B30" s="271" t="s">
        <v>592</v>
      </c>
      <c r="C30" s="271" t="s">
        <v>562</v>
      </c>
      <c r="D30" s="300" t="s">
        <v>444</v>
      </c>
      <c r="E30" s="302" t="s">
        <v>593</v>
      </c>
      <c r="F30" s="257">
        <v>1</v>
      </c>
      <c r="G30" s="257" t="s">
        <v>198</v>
      </c>
      <c r="H30" s="257" t="s">
        <v>594</v>
      </c>
      <c r="I30" s="259">
        <v>473</v>
      </c>
      <c r="J30" s="134"/>
    </row>
    <row r="31" spans="1:12" s="124" customFormat="1" ht="49.5" customHeight="1">
      <c r="A31" s="299" t="s">
        <v>368</v>
      </c>
      <c r="B31" s="271" t="s">
        <v>595</v>
      </c>
      <c r="C31" s="271" t="s">
        <v>562</v>
      </c>
      <c r="D31" s="300" t="s">
        <v>444</v>
      </c>
      <c r="E31" s="302" t="s">
        <v>596</v>
      </c>
      <c r="F31" s="257">
        <v>1</v>
      </c>
      <c r="G31" s="257" t="s">
        <v>198</v>
      </c>
      <c r="H31" s="257" t="s">
        <v>594</v>
      </c>
      <c r="I31" s="259">
        <v>473</v>
      </c>
      <c r="J31" s="134"/>
    </row>
    <row r="32" spans="1:12" s="124" customFormat="1" ht="50.25" customHeight="1">
      <c r="A32" s="299" t="s">
        <v>368</v>
      </c>
      <c r="B32" s="271" t="s">
        <v>499</v>
      </c>
      <c r="C32" s="271" t="s">
        <v>562</v>
      </c>
      <c r="D32" s="300" t="s">
        <v>444</v>
      </c>
      <c r="E32" s="272" t="s">
        <v>500</v>
      </c>
      <c r="F32" s="257">
        <v>1</v>
      </c>
      <c r="G32" s="257" t="s">
        <v>198</v>
      </c>
      <c r="H32" s="257" t="s">
        <v>564</v>
      </c>
      <c r="I32" s="259">
        <v>196</v>
      </c>
      <c r="J32" s="134"/>
    </row>
    <row r="33" spans="1:12" s="298" customFormat="1" ht="33" customHeight="1">
      <c r="A33" s="295"/>
      <c r="B33" s="296" t="s">
        <v>454</v>
      </c>
      <c r="C33" s="296"/>
      <c r="D33" s="296"/>
      <c r="E33" s="250"/>
      <c r="F33" s="250"/>
      <c r="G33" s="250"/>
      <c r="H33" s="250"/>
      <c r="I33" s="251"/>
      <c r="J33" s="297"/>
    </row>
    <row r="34" spans="1:12" s="124" customFormat="1" ht="33" customHeight="1">
      <c r="A34" s="299" t="s">
        <v>368</v>
      </c>
      <c r="B34" s="271" t="s">
        <v>597</v>
      </c>
      <c r="C34" s="271" t="s">
        <v>598</v>
      </c>
      <c r="D34" s="300" t="s">
        <v>599</v>
      </c>
      <c r="E34" s="255" t="s">
        <v>600</v>
      </c>
      <c r="F34" s="257">
        <v>1</v>
      </c>
      <c r="G34" s="257" t="s">
        <v>198</v>
      </c>
      <c r="H34" s="257" t="s">
        <v>601</v>
      </c>
      <c r="I34" s="259">
        <v>1294</v>
      </c>
      <c r="J34" s="134"/>
    </row>
    <row r="35" spans="1:12" s="124" customFormat="1" ht="33" customHeight="1">
      <c r="A35" s="299" t="s">
        <v>368</v>
      </c>
      <c r="B35" s="271" t="s">
        <v>597</v>
      </c>
      <c r="C35" s="271" t="s">
        <v>598</v>
      </c>
      <c r="D35" s="300" t="s">
        <v>599</v>
      </c>
      <c r="E35" s="255" t="s">
        <v>600</v>
      </c>
      <c r="F35" s="257">
        <v>1</v>
      </c>
      <c r="G35" s="257" t="s">
        <v>198</v>
      </c>
      <c r="H35" s="257" t="s">
        <v>450</v>
      </c>
      <c r="I35" s="259">
        <v>1359</v>
      </c>
      <c r="J35" s="134"/>
    </row>
    <row r="36" spans="1:12" s="124" customFormat="1" ht="33" customHeight="1">
      <c r="A36" s="299" t="s">
        <v>368</v>
      </c>
      <c r="B36" s="271" t="s">
        <v>602</v>
      </c>
      <c r="C36" s="271" t="s">
        <v>598</v>
      </c>
      <c r="D36" s="300" t="s">
        <v>599</v>
      </c>
      <c r="E36" s="255" t="s">
        <v>603</v>
      </c>
      <c r="F36" s="257">
        <v>1</v>
      </c>
      <c r="G36" s="257" t="s">
        <v>198</v>
      </c>
      <c r="H36" s="257" t="s">
        <v>589</v>
      </c>
      <c r="I36" s="259">
        <v>1013</v>
      </c>
      <c r="J36" s="134"/>
    </row>
    <row r="37" spans="1:12" s="124" customFormat="1" ht="33" customHeight="1">
      <c r="A37" s="299" t="s">
        <v>368</v>
      </c>
      <c r="B37" s="271" t="s">
        <v>604</v>
      </c>
      <c r="C37" s="271" t="s">
        <v>598</v>
      </c>
      <c r="D37" s="300" t="s">
        <v>599</v>
      </c>
      <c r="E37" s="255" t="s">
        <v>605</v>
      </c>
      <c r="F37" s="257">
        <v>1</v>
      </c>
      <c r="G37" s="257" t="s">
        <v>198</v>
      </c>
      <c r="H37" s="257" t="s">
        <v>589</v>
      </c>
      <c r="I37" s="259">
        <v>3998</v>
      </c>
      <c r="J37" s="134"/>
    </row>
    <row r="38" spans="1:12" s="124" customFormat="1" ht="33" customHeight="1">
      <c r="A38" s="299" t="s">
        <v>368</v>
      </c>
      <c r="B38" s="271" t="s">
        <v>379</v>
      </c>
      <c r="C38" s="271" t="s">
        <v>598</v>
      </c>
      <c r="D38" s="300" t="s">
        <v>599</v>
      </c>
      <c r="E38" s="302" t="s">
        <v>387</v>
      </c>
      <c r="F38" s="257" t="s">
        <v>8</v>
      </c>
      <c r="G38" s="257" t="s">
        <v>198</v>
      </c>
      <c r="H38" s="257" t="s">
        <v>606</v>
      </c>
      <c r="I38" s="259">
        <v>169</v>
      </c>
      <c r="J38" s="134"/>
    </row>
    <row r="39" spans="1:12" s="124" customFormat="1" ht="33" customHeight="1">
      <c r="A39" s="299" t="s">
        <v>368</v>
      </c>
      <c r="B39" s="271" t="s">
        <v>379</v>
      </c>
      <c r="C39" s="271" t="s">
        <v>598</v>
      </c>
      <c r="D39" s="300" t="s">
        <v>599</v>
      </c>
      <c r="E39" s="302" t="s">
        <v>387</v>
      </c>
      <c r="F39" s="257" t="s">
        <v>8</v>
      </c>
      <c r="G39" s="257" t="s">
        <v>198</v>
      </c>
      <c r="H39" s="257" t="s">
        <v>450</v>
      </c>
      <c r="I39" s="259">
        <v>177</v>
      </c>
      <c r="J39" s="134"/>
      <c r="L39" s="301"/>
    </row>
    <row r="40" spans="1:12" s="124" customFormat="1" ht="33" customHeight="1">
      <c r="A40" s="299" t="s">
        <v>368</v>
      </c>
      <c r="B40" s="271" t="s">
        <v>587</v>
      </c>
      <c r="C40" s="271" t="s">
        <v>598</v>
      </c>
      <c r="D40" s="300" t="s">
        <v>599</v>
      </c>
      <c r="E40" s="255" t="s">
        <v>588</v>
      </c>
      <c r="F40" s="257">
        <v>1</v>
      </c>
      <c r="G40" s="257" t="s">
        <v>198</v>
      </c>
      <c r="H40" s="257" t="s">
        <v>589</v>
      </c>
      <c r="I40" s="259">
        <v>2204</v>
      </c>
      <c r="J40" s="134"/>
    </row>
    <row r="41" spans="1:12" s="124" customFormat="1" ht="33" customHeight="1">
      <c r="A41" s="299" t="s">
        <v>368</v>
      </c>
      <c r="B41" s="271" t="s">
        <v>582</v>
      </c>
      <c r="C41" s="271" t="s">
        <v>598</v>
      </c>
      <c r="D41" s="300" t="s">
        <v>599</v>
      </c>
      <c r="E41" s="255" t="s">
        <v>583</v>
      </c>
      <c r="F41" s="257">
        <v>1</v>
      </c>
      <c r="G41" s="257" t="s">
        <v>198</v>
      </c>
      <c r="H41" s="257" t="s">
        <v>607</v>
      </c>
      <c r="I41" s="259">
        <v>535</v>
      </c>
      <c r="J41" s="134"/>
    </row>
    <row r="42" spans="1:12" s="124" customFormat="1" ht="33" customHeight="1">
      <c r="A42" s="299" t="s">
        <v>368</v>
      </c>
      <c r="B42" s="271" t="s">
        <v>582</v>
      </c>
      <c r="C42" s="271" t="s">
        <v>598</v>
      </c>
      <c r="D42" s="300" t="s">
        <v>599</v>
      </c>
      <c r="E42" s="255" t="s">
        <v>583</v>
      </c>
      <c r="F42" s="257">
        <v>1</v>
      </c>
      <c r="G42" s="257" t="s">
        <v>198</v>
      </c>
      <c r="H42" s="257" t="s">
        <v>450</v>
      </c>
      <c r="I42" s="259">
        <v>562</v>
      </c>
      <c r="J42" s="134"/>
    </row>
    <row r="43" spans="1:12" s="124" customFormat="1" ht="35.25" customHeight="1">
      <c r="A43" s="299" t="s">
        <v>368</v>
      </c>
      <c r="B43" s="271" t="s">
        <v>608</v>
      </c>
      <c r="C43" s="271" t="s">
        <v>598</v>
      </c>
      <c r="D43" s="300" t="s">
        <v>599</v>
      </c>
      <c r="E43" s="255" t="s">
        <v>609</v>
      </c>
      <c r="F43" s="257">
        <v>1</v>
      </c>
      <c r="G43" s="257" t="s">
        <v>198</v>
      </c>
      <c r="H43" s="257" t="s">
        <v>610</v>
      </c>
      <c r="I43" s="259">
        <v>384</v>
      </c>
      <c r="J43" s="134"/>
    </row>
    <row r="44" spans="1:12" s="298" customFormat="1" ht="33" customHeight="1">
      <c r="A44" s="295"/>
      <c r="B44" s="249" t="s">
        <v>678</v>
      </c>
      <c r="C44" s="296"/>
      <c r="D44" s="296"/>
      <c r="E44" s="250"/>
      <c r="F44" s="250"/>
      <c r="G44" s="250"/>
      <c r="H44" s="250"/>
      <c r="I44" s="251"/>
      <c r="J44" s="297"/>
    </row>
    <row r="45" spans="1:12" s="124" customFormat="1" ht="38.25" customHeight="1">
      <c r="A45" s="299" t="s">
        <v>368</v>
      </c>
      <c r="B45" s="271" t="s">
        <v>611</v>
      </c>
      <c r="C45" s="271" t="s">
        <v>562</v>
      </c>
      <c r="D45" s="300" t="s">
        <v>444</v>
      </c>
      <c r="E45" s="255" t="s">
        <v>612</v>
      </c>
      <c r="F45" s="257">
        <v>1</v>
      </c>
      <c r="G45" s="257" t="s">
        <v>198</v>
      </c>
      <c r="H45" s="257" t="s">
        <v>613</v>
      </c>
      <c r="I45" s="259">
        <v>156</v>
      </c>
      <c r="J45" s="134"/>
    </row>
    <row r="46" spans="1:12" s="124" customFormat="1" ht="82.5" customHeight="1">
      <c r="A46" s="299" t="s">
        <v>368</v>
      </c>
      <c r="B46" s="271" t="s">
        <v>614</v>
      </c>
      <c r="C46" s="271" t="s">
        <v>562</v>
      </c>
      <c r="D46" s="300" t="s">
        <v>444</v>
      </c>
      <c r="E46" s="255" t="s">
        <v>615</v>
      </c>
      <c r="F46" s="257">
        <v>1</v>
      </c>
      <c r="G46" s="257" t="s">
        <v>198</v>
      </c>
      <c r="H46" s="257" t="s">
        <v>572</v>
      </c>
      <c r="I46" s="259">
        <v>707</v>
      </c>
      <c r="J46" s="134"/>
    </row>
    <row r="47" spans="1:12" s="124" customFormat="1" ht="41.25" customHeight="1">
      <c r="A47" s="299" t="s">
        <v>368</v>
      </c>
      <c r="B47" s="271" t="s">
        <v>616</v>
      </c>
      <c r="C47" s="271" t="s">
        <v>562</v>
      </c>
      <c r="D47" s="300" t="s">
        <v>444</v>
      </c>
      <c r="E47" s="255" t="s">
        <v>617</v>
      </c>
      <c r="F47" s="257">
        <v>1</v>
      </c>
      <c r="G47" s="257" t="s">
        <v>198</v>
      </c>
      <c r="H47" s="257" t="s">
        <v>618</v>
      </c>
      <c r="I47" s="259">
        <v>98</v>
      </c>
      <c r="J47" s="134"/>
    </row>
    <row r="48" spans="1:12" s="124" customFormat="1" ht="51.75" customHeight="1">
      <c r="A48" s="299" t="s">
        <v>368</v>
      </c>
      <c r="B48" s="271" t="s">
        <v>619</v>
      </c>
      <c r="C48" s="271" t="s">
        <v>598</v>
      </c>
      <c r="D48" s="300" t="s">
        <v>599</v>
      </c>
      <c r="E48" s="302" t="s">
        <v>620</v>
      </c>
      <c r="F48" s="257">
        <v>1</v>
      </c>
      <c r="G48" s="257" t="s">
        <v>198</v>
      </c>
      <c r="H48" s="257" t="s">
        <v>610</v>
      </c>
      <c r="I48" s="259">
        <v>647</v>
      </c>
      <c r="J48" s="134"/>
    </row>
    <row r="49" spans="1:10" s="124" customFormat="1" ht="41.25" customHeight="1">
      <c r="A49" s="299" t="s">
        <v>621</v>
      </c>
      <c r="B49" s="271" t="s">
        <v>622</v>
      </c>
      <c r="C49" s="271" t="s">
        <v>623</v>
      </c>
      <c r="D49" s="300" t="s">
        <v>599</v>
      </c>
      <c r="E49" s="302" t="s">
        <v>624</v>
      </c>
      <c r="F49" s="257">
        <v>1</v>
      </c>
      <c r="G49" s="257" t="s">
        <v>198</v>
      </c>
      <c r="H49" s="257" t="s">
        <v>610</v>
      </c>
      <c r="I49" s="259">
        <v>1650</v>
      </c>
      <c r="J49" s="134"/>
    </row>
    <row r="50" spans="1:10" s="298" customFormat="1" ht="33" customHeight="1">
      <c r="A50" s="295"/>
      <c r="B50" s="249" t="s">
        <v>679</v>
      </c>
      <c r="C50" s="296"/>
      <c r="D50" s="296"/>
      <c r="E50" s="250"/>
      <c r="F50" s="250"/>
      <c r="G50" s="250"/>
      <c r="H50" s="250"/>
      <c r="I50" s="251"/>
      <c r="J50" s="297"/>
    </row>
    <row r="51" spans="1:10" s="124" customFormat="1" ht="42.75" customHeight="1">
      <c r="A51" s="299" t="s">
        <v>368</v>
      </c>
      <c r="B51" s="271" t="s">
        <v>625</v>
      </c>
      <c r="C51" s="271" t="s">
        <v>598</v>
      </c>
      <c r="D51" s="300" t="s">
        <v>599</v>
      </c>
      <c r="E51" s="255" t="s">
        <v>626</v>
      </c>
      <c r="F51" s="257">
        <v>1</v>
      </c>
      <c r="G51" s="257" t="s">
        <v>198</v>
      </c>
      <c r="H51" s="257" t="s">
        <v>601</v>
      </c>
      <c r="I51" s="259">
        <v>638</v>
      </c>
      <c r="J51" s="134"/>
    </row>
    <row r="52" spans="1:10" s="124" customFormat="1" ht="33" customHeight="1">
      <c r="A52" s="299" t="s">
        <v>368</v>
      </c>
      <c r="B52" s="271" t="s">
        <v>625</v>
      </c>
      <c r="C52" s="271" t="s">
        <v>598</v>
      </c>
      <c r="D52" s="300" t="s">
        <v>599</v>
      </c>
      <c r="E52" s="255" t="s">
        <v>626</v>
      </c>
      <c r="F52" s="257">
        <v>1</v>
      </c>
      <c r="G52" s="257" t="s">
        <v>198</v>
      </c>
      <c r="H52" s="257" t="s">
        <v>450</v>
      </c>
      <c r="I52" s="259">
        <v>670</v>
      </c>
      <c r="J52" s="134"/>
    </row>
    <row r="53" spans="1:10" s="124" customFormat="1" ht="33" customHeight="1">
      <c r="A53" s="299" t="s">
        <v>368</v>
      </c>
      <c r="B53" s="271" t="s">
        <v>627</v>
      </c>
      <c r="C53" s="271" t="s">
        <v>598</v>
      </c>
      <c r="D53" s="300" t="s">
        <v>599</v>
      </c>
      <c r="E53" s="255" t="s">
        <v>628</v>
      </c>
      <c r="F53" s="257">
        <v>1</v>
      </c>
      <c r="G53" s="257" t="s">
        <v>198</v>
      </c>
      <c r="H53" s="257" t="s">
        <v>601</v>
      </c>
      <c r="I53" s="259">
        <v>638</v>
      </c>
      <c r="J53" s="134"/>
    </row>
    <row r="54" spans="1:10" s="124" customFormat="1" ht="33" customHeight="1">
      <c r="A54" s="299" t="s">
        <v>368</v>
      </c>
      <c r="B54" s="271" t="s">
        <v>627</v>
      </c>
      <c r="C54" s="271" t="s">
        <v>598</v>
      </c>
      <c r="D54" s="300" t="s">
        <v>599</v>
      </c>
      <c r="E54" s="255" t="s">
        <v>628</v>
      </c>
      <c r="F54" s="257">
        <v>1</v>
      </c>
      <c r="G54" s="257" t="s">
        <v>198</v>
      </c>
      <c r="H54" s="257" t="s">
        <v>450</v>
      </c>
      <c r="I54" s="259">
        <v>670</v>
      </c>
      <c r="J54" s="134"/>
    </row>
    <row r="55" spans="1:10" s="124" customFormat="1" ht="33" customHeight="1">
      <c r="A55" s="299" t="s">
        <v>368</v>
      </c>
      <c r="B55" s="271" t="s">
        <v>629</v>
      </c>
      <c r="C55" s="271" t="s">
        <v>598</v>
      </c>
      <c r="D55" s="300" t="s">
        <v>599</v>
      </c>
      <c r="E55" s="255" t="s">
        <v>630</v>
      </c>
      <c r="F55" s="257">
        <v>1</v>
      </c>
      <c r="G55" s="257" t="s">
        <v>198</v>
      </c>
      <c r="H55" s="257" t="s">
        <v>601</v>
      </c>
      <c r="I55" s="259">
        <v>633</v>
      </c>
      <c r="J55" s="134"/>
    </row>
    <row r="56" spans="1:10" s="124" customFormat="1" ht="33" customHeight="1">
      <c r="A56" s="299" t="s">
        <v>368</v>
      </c>
      <c r="B56" s="271" t="s">
        <v>629</v>
      </c>
      <c r="C56" s="271" t="s">
        <v>598</v>
      </c>
      <c r="D56" s="300" t="s">
        <v>599</v>
      </c>
      <c r="E56" s="255" t="s">
        <v>630</v>
      </c>
      <c r="F56" s="257">
        <v>1</v>
      </c>
      <c r="G56" s="257" t="s">
        <v>198</v>
      </c>
      <c r="H56" s="257" t="s">
        <v>450</v>
      </c>
      <c r="I56" s="259">
        <v>665</v>
      </c>
      <c r="J56" s="134"/>
    </row>
    <row r="57" spans="1:10" s="124" customFormat="1" ht="33" customHeight="1">
      <c r="A57" s="299" t="s">
        <v>368</v>
      </c>
      <c r="B57" s="271" t="s">
        <v>631</v>
      </c>
      <c r="C57" s="271" t="s">
        <v>598</v>
      </c>
      <c r="D57" s="300" t="s">
        <v>599</v>
      </c>
      <c r="E57" s="255" t="s">
        <v>632</v>
      </c>
      <c r="F57" s="257">
        <v>1</v>
      </c>
      <c r="G57" s="257" t="s">
        <v>198</v>
      </c>
      <c r="H57" s="257" t="s">
        <v>601</v>
      </c>
      <c r="I57" s="259">
        <v>487</v>
      </c>
      <c r="J57" s="134"/>
    </row>
    <row r="58" spans="1:10" s="124" customFormat="1" ht="33" customHeight="1">
      <c r="A58" s="299" t="s">
        <v>368</v>
      </c>
      <c r="B58" s="271" t="s">
        <v>631</v>
      </c>
      <c r="C58" s="271" t="s">
        <v>598</v>
      </c>
      <c r="D58" s="300" t="s">
        <v>599</v>
      </c>
      <c r="E58" s="255" t="s">
        <v>632</v>
      </c>
      <c r="F58" s="257">
        <v>1</v>
      </c>
      <c r="G58" s="257" t="s">
        <v>198</v>
      </c>
      <c r="H58" s="257" t="s">
        <v>450</v>
      </c>
      <c r="I58" s="259">
        <v>511</v>
      </c>
      <c r="J58" s="134"/>
    </row>
    <row r="59" spans="1:10" s="124" customFormat="1" ht="33" customHeight="1">
      <c r="A59" s="299" t="s">
        <v>368</v>
      </c>
      <c r="B59" s="271" t="s">
        <v>633</v>
      </c>
      <c r="C59" s="271" t="s">
        <v>598</v>
      </c>
      <c r="D59" s="300" t="s">
        <v>599</v>
      </c>
      <c r="E59" s="255" t="s">
        <v>634</v>
      </c>
      <c r="F59" s="257">
        <v>1</v>
      </c>
      <c r="G59" s="257" t="s">
        <v>198</v>
      </c>
      <c r="H59" s="257" t="s">
        <v>601</v>
      </c>
      <c r="I59" s="259">
        <v>487</v>
      </c>
      <c r="J59" s="134"/>
    </row>
    <row r="60" spans="1:10" s="124" customFormat="1" ht="33" customHeight="1">
      <c r="A60" s="299" t="s">
        <v>368</v>
      </c>
      <c r="B60" s="271" t="s">
        <v>633</v>
      </c>
      <c r="C60" s="271" t="s">
        <v>598</v>
      </c>
      <c r="D60" s="300" t="s">
        <v>599</v>
      </c>
      <c r="E60" s="255" t="s">
        <v>634</v>
      </c>
      <c r="F60" s="257">
        <v>1</v>
      </c>
      <c r="G60" s="257" t="s">
        <v>198</v>
      </c>
      <c r="H60" s="257" t="s">
        <v>450</v>
      </c>
      <c r="I60" s="259">
        <v>511</v>
      </c>
      <c r="J60" s="134"/>
    </row>
    <row r="61" spans="1:10" s="124" customFormat="1" ht="33" customHeight="1">
      <c r="A61" s="299" t="s">
        <v>368</v>
      </c>
      <c r="B61" s="271" t="s">
        <v>635</v>
      </c>
      <c r="C61" s="271" t="s">
        <v>598</v>
      </c>
      <c r="D61" s="300" t="s">
        <v>599</v>
      </c>
      <c r="E61" s="255" t="s">
        <v>636</v>
      </c>
      <c r="F61" s="257">
        <v>1</v>
      </c>
      <c r="G61" s="257" t="s">
        <v>198</v>
      </c>
      <c r="H61" s="257" t="s">
        <v>601</v>
      </c>
      <c r="I61" s="259">
        <v>487</v>
      </c>
      <c r="J61" s="134"/>
    </row>
    <row r="62" spans="1:10" s="124" customFormat="1" ht="33" customHeight="1">
      <c r="A62" s="299" t="s">
        <v>368</v>
      </c>
      <c r="B62" s="271" t="s">
        <v>635</v>
      </c>
      <c r="C62" s="271" t="s">
        <v>598</v>
      </c>
      <c r="D62" s="300" t="s">
        <v>599</v>
      </c>
      <c r="E62" s="255" t="s">
        <v>636</v>
      </c>
      <c r="F62" s="257">
        <v>1</v>
      </c>
      <c r="G62" s="257" t="s">
        <v>198</v>
      </c>
      <c r="H62" s="257" t="s">
        <v>450</v>
      </c>
      <c r="I62" s="259">
        <v>511</v>
      </c>
      <c r="J62" s="134"/>
    </row>
    <row r="63" spans="1:10" s="124" customFormat="1" ht="84" customHeight="1">
      <c r="A63" s="299" t="s">
        <v>368</v>
      </c>
      <c r="B63" s="271" t="s">
        <v>614</v>
      </c>
      <c r="C63" s="271" t="s">
        <v>598</v>
      </c>
      <c r="D63" s="300" t="s">
        <v>599</v>
      </c>
      <c r="E63" s="255" t="s">
        <v>615</v>
      </c>
      <c r="F63" s="257">
        <v>1</v>
      </c>
      <c r="G63" s="257" t="s">
        <v>198</v>
      </c>
      <c r="H63" s="257" t="s">
        <v>610</v>
      </c>
      <c r="I63" s="259">
        <v>707</v>
      </c>
      <c r="J63" s="134"/>
    </row>
    <row r="64" spans="1:10" s="124" customFormat="1" ht="63.75" customHeight="1">
      <c r="A64" s="299" t="s">
        <v>368</v>
      </c>
      <c r="B64" s="271" t="s">
        <v>619</v>
      </c>
      <c r="C64" s="271" t="s">
        <v>598</v>
      </c>
      <c r="D64" s="300" t="s">
        <v>599</v>
      </c>
      <c r="E64" s="255" t="s">
        <v>620</v>
      </c>
      <c r="F64" s="257">
        <v>1</v>
      </c>
      <c r="G64" s="257" t="s">
        <v>198</v>
      </c>
      <c r="H64" s="257" t="s">
        <v>610</v>
      </c>
      <c r="I64" s="259">
        <v>647</v>
      </c>
      <c r="J64" s="134"/>
    </row>
    <row r="65" spans="1:11" s="124" customFormat="1" ht="84" customHeight="1">
      <c r="A65" s="299" t="s">
        <v>368</v>
      </c>
      <c r="B65" s="271" t="s">
        <v>637</v>
      </c>
      <c r="C65" s="271" t="s">
        <v>598</v>
      </c>
      <c r="D65" s="300" t="s">
        <v>599</v>
      </c>
      <c r="E65" s="255" t="s">
        <v>638</v>
      </c>
      <c r="F65" s="257">
        <v>1</v>
      </c>
      <c r="G65" s="257" t="s">
        <v>198</v>
      </c>
      <c r="H65" s="257" t="s">
        <v>610</v>
      </c>
      <c r="I65" s="259">
        <v>707</v>
      </c>
      <c r="J65" s="134"/>
    </row>
    <row r="66" spans="1:11" s="124" customFormat="1" ht="67.5" customHeight="1">
      <c r="A66" s="299" t="s">
        <v>368</v>
      </c>
      <c r="B66" s="271" t="s">
        <v>639</v>
      </c>
      <c r="C66" s="271" t="s">
        <v>598</v>
      </c>
      <c r="D66" s="300" t="s">
        <v>599</v>
      </c>
      <c r="E66" s="255" t="s">
        <v>640</v>
      </c>
      <c r="F66" s="257">
        <v>1</v>
      </c>
      <c r="G66" s="257" t="s">
        <v>198</v>
      </c>
      <c r="H66" s="257" t="s">
        <v>610</v>
      </c>
      <c r="I66" s="259">
        <v>590</v>
      </c>
      <c r="J66" s="134"/>
    </row>
    <row r="67" spans="1:11" s="124" customFormat="1" ht="33.75" customHeight="1">
      <c r="A67" s="299" t="s">
        <v>368</v>
      </c>
      <c r="B67" s="271" t="s">
        <v>641</v>
      </c>
      <c r="C67" s="271" t="s">
        <v>598</v>
      </c>
      <c r="D67" s="300" t="s">
        <v>599</v>
      </c>
      <c r="E67" s="255" t="s">
        <v>642</v>
      </c>
      <c r="F67" s="257">
        <v>1</v>
      </c>
      <c r="G67" s="257" t="s">
        <v>198</v>
      </c>
      <c r="H67" s="257" t="s">
        <v>610</v>
      </c>
      <c r="I67" s="259">
        <v>1008</v>
      </c>
      <c r="J67" s="134"/>
    </row>
    <row r="68" spans="1:11" s="298" customFormat="1" ht="33" customHeight="1">
      <c r="A68" s="295"/>
      <c r="B68" s="296" t="s">
        <v>643</v>
      </c>
      <c r="C68" s="296"/>
      <c r="D68" s="296"/>
      <c r="E68" s="250"/>
      <c r="F68" s="250"/>
      <c r="G68" s="250"/>
      <c r="H68" s="250"/>
      <c r="I68" s="251"/>
      <c r="J68" s="297"/>
      <c r="K68" s="125"/>
    </row>
    <row r="69" spans="1:11" s="124" customFormat="1" ht="33" customHeight="1">
      <c r="A69" s="299" t="s">
        <v>368</v>
      </c>
      <c r="B69" s="271" t="s">
        <v>561</v>
      </c>
      <c r="C69" s="271" t="s">
        <v>623</v>
      </c>
      <c r="D69" s="300" t="s">
        <v>644</v>
      </c>
      <c r="E69" s="272" t="s">
        <v>563</v>
      </c>
      <c r="F69" s="257">
        <v>1</v>
      </c>
      <c r="G69" s="257" t="s">
        <v>198</v>
      </c>
      <c r="H69" s="257" t="s">
        <v>564</v>
      </c>
      <c r="I69" s="259">
        <v>975</v>
      </c>
      <c r="J69" s="134"/>
    </row>
    <row r="70" spans="1:11" s="124" customFormat="1" ht="33" customHeight="1">
      <c r="A70" s="299" t="s">
        <v>368</v>
      </c>
      <c r="B70" s="271" t="s">
        <v>565</v>
      </c>
      <c r="C70" s="271" t="s">
        <v>623</v>
      </c>
      <c r="D70" s="300" t="s">
        <v>644</v>
      </c>
      <c r="E70" s="255" t="s">
        <v>566</v>
      </c>
      <c r="F70" s="257">
        <v>1</v>
      </c>
      <c r="G70" s="257" t="s">
        <v>198</v>
      </c>
      <c r="H70" s="257" t="s">
        <v>567</v>
      </c>
      <c r="I70" s="259">
        <v>25</v>
      </c>
      <c r="J70" s="134"/>
    </row>
    <row r="71" spans="1:11" s="124" customFormat="1" ht="33" customHeight="1">
      <c r="A71" s="299" t="s">
        <v>368</v>
      </c>
      <c r="B71" s="271" t="s">
        <v>568</v>
      </c>
      <c r="C71" s="271" t="s">
        <v>623</v>
      </c>
      <c r="D71" s="300" t="s">
        <v>644</v>
      </c>
      <c r="E71" s="255" t="s">
        <v>569</v>
      </c>
      <c r="F71" s="257">
        <v>1</v>
      </c>
      <c r="G71" s="257" t="s">
        <v>198</v>
      </c>
      <c r="H71" s="257" t="s">
        <v>567</v>
      </c>
      <c r="I71" s="259">
        <v>76</v>
      </c>
      <c r="J71" s="134"/>
    </row>
    <row r="72" spans="1:11" s="124" customFormat="1" ht="33" customHeight="1">
      <c r="A72" s="299" t="s">
        <v>368</v>
      </c>
      <c r="B72" s="271" t="s">
        <v>577</v>
      </c>
      <c r="C72" s="271" t="s">
        <v>623</v>
      </c>
      <c r="D72" s="300" t="s">
        <v>644</v>
      </c>
      <c r="E72" s="255" t="s">
        <v>578</v>
      </c>
      <c r="F72" s="257">
        <v>1</v>
      </c>
      <c r="G72" s="257" t="s">
        <v>198</v>
      </c>
      <c r="H72" s="257" t="s">
        <v>572</v>
      </c>
      <c r="I72" s="259">
        <v>164</v>
      </c>
      <c r="J72" s="134"/>
    </row>
    <row r="73" spans="1:11" s="124" customFormat="1" ht="33" customHeight="1">
      <c r="A73" s="299" t="s">
        <v>368</v>
      </c>
      <c r="B73" s="271" t="s">
        <v>579</v>
      </c>
      <c r="C73" s="271" t="s">
        <v>623</v>
      </c>
      <c r="D73" s="300" t="s">
        <v>644</v>
      </c>
      <c r="E73" s="255" t="s">
        <v>580</v>
      </c>
      <c r="F73" s="257">
        <v>1</v>
      </c>
      <c r="G73" s="257" t="s">
        <v>198</v>
      </c>
      <c r="H73" s="257" t="s">
        <v>581</v>
      </c>
      <c r="I73" s="259">
        <v>206</v>
      </c>
      <c r="J73" s="134"/>
      <c r="K73" s="303"/>
    </row>
    <row r="74" spans="1:11" s="124" customFormat="1" ht="33" customHeight="1">
      <c r="A74" s="299" t="s">
        <v>368</v>
      </c>
      <c r="B74" s="271" t="s">
        <v>582</v>
      </c>
      <c r="C74" s="271" t="s">
        <v>623</v>
      </c>
      <c r="D74" s="300" t="s">
        <v>644</v>
      </c>
      <c r="E74" s="255" t="s">
        <v>583</v>
      </c>
      <c r="F74" s="257">
        <v>1</v>
      </c>
      <c r="G74" s="257" t="s">
        <v>198</v>
      </c>
      <c r="H74" s="257" t="s">
        <v>581</v>
      </c>
      <c r="I74" s="259">
        <v>535</v>
      </c>
      <c r="J74" s="134"/>
    </row>
    <row r="75" spans="1:11" s="124" customFormat="1" ht="36.75" customHeight="1">
      <c r="A75" s="299" t="s">
        <v>368</v>
      </c>
      <c r="B75" s="271" t="s">
        <v>584</v>
      </c>
      <c r="C75" s="271" t="s">
        <v>623</v>
      </c>
      <c r="D75" s="300" t="s">
        <v>644</v>
      </c>
      <c r="E75" s="255" t="s">
        <v>585</v>
      </c>
      <c r="F75" s="257">
        <v>1</v>
      </c>
      <c r="G75" s="257" t="s">
        <v>198</v>
      </c>
      <c r="H75" s="257" t="s">
        <v>586</v>
      </c>
      <c r="I75" s="259">
        <v>424</v>
      </c>
      <c r="J75" s="134"/>
    </row>
    <row r="76" spans="1:11" s="124" customFormat="1" ht="32.1" customHeight="1">
      <c r="A76" s="299" t="s">
        <v>368</v>
      </c>
      <c r="B76" s="271" t="s">
        <v>592</v>
      </c>
      <c r="C76" s="271" t="s">
        <v>623</v>
      </c>
      <c r="D76" s="300" t="s">
        <v>644</v>
      </c>
      <c r="E76" s="302" t="s">
        <v>593</v>
      </c>
      <c r="F76" s="257">
        <v>1</v>
      </c>
      <c r="G76" s="257" t="s">
        <v>198</v>
      </c>
      <c r="H76" s="257" t="s">
        <v>594</v>
      </c>
      <c r="I76" s="259">
        <v>473</v>
      </c>
      <c r="J76" s="134"/>
    </row>
    <row r="77" spans="1:11" s="298" customFormat="1" ht="32.1" customHeight="1">
      <c r="A77" s="295"/>
      <c r="B77" s="296" t="s">
        <v>512</v>
      </c>
      <c r="C77" s="296"/>
      <c r="D77" s="296"/>
      <c r="E77" s="250"/>
      <c r="F77" s="250"/>
      <c r="G77" s="250"/>
      <c r="H77" s="250"/>
      <c r="I77" s="251"/>
      <c r="J77" s="297"/>
      <c r="K77" s="125"/>
    </row>
    <row r="78" spans="1:11" s="124" customFormat="1" ht="32.1" customHeight="1">
      <c r="A78" s="299" t="s">
        <v>368</v>
      </c>
      <c r="B78" s="271" t="s">
        <v>570</v>
      </c>
      <c r="C78" s="271" t="s">
        <v>562</v>
      </c>
      <c r="D78" s="300" t="s">
        <v>444</v>
      </c>
      <c r="E78" s="255" t="s">
        <v>571</v>
      </c>
      <c r="F78" s="257">
        <v>1</v>
      </c>
      <c r="G78" s="257" t="s">
        <v>199</v>
      </c>
      <c r="H78" s="257" t="s">
        <v>610</v>
      </c>
      <c r="I78" s="259">
        <v>252</v>
      </c>
      <c r="J78" s="134"/>
    </row>
    <row r="79" spans="1:11" s="124" customFormat="1" ht="32.1" customHeight="1">
      <c r="A79" s="299" t="s">
        <v>368</v>
      </c>
      <c r="B79" s="271" t="s">
        <v>645</v>
      </c>
      <c r="C79" s="271" t="s">
        <v>562</v>
      </c>
      <c r="D79" s="300" t="s">
        <v>444</v>
      </c>
      <c r="E79" s="255" t="s">
        <v>646</v>
      </c>
      <c r="F79" s="257">
        <v>1</v>
      </c>
      <c r="G79" s="257" t="s">
        <v>199</v>
      </c>
      <c r="H79" s="257" t="s">
        <v>610</v>
      </c>
      <c r="I79" s="259">
        <v>126</v>
      </c>
      <c r="J79" s="134"/>
    </row>
    <row r="80" spans="1:11" s="124" customFormat="1" ht="32.1" customHeight="1">
      <c r="A80" s="299" t="s">
        <v>368</v>
      </c>
      <c r="B80" s="271" t="s">
        <v>568</v>
      </c>
      <c r="C80" s="271" t="s">
        <v>562</v>
      </c>
      <c r="D80" s="300" t="s">
        <v>444</v>
      </c>
      <c r="E80" s="255" t="s">
        <v>569</v>
      </c>
      <c r="F80" s="257">
        <v>1</v>
      </c>
      <c r="G80" s="257" t="s">
        <v>199</v>
      </c>
      <c r="H80" s="257" t="s">
        <v>610</v>
      </c>
      <c r="I80" s="259">
        <v>76</v>
      </c>
      <c r="J80" s="134"/>
    </row>
    <row r="81" spans="1:14" s="124" customFormat="1" ht="32.1" customHeight="1">
      <c r="A81" s="299" t="s">
        <v>368</v>
      </c>
      <c r="B81" s="271" t="s">
        <v>584</v>
      </c>
      <c r="C81" s="271" t="s">
        <v>562</v>
      </c>
      <c r="D81" s="300" t="s">
        <v>444</v>
      </c>
      <c r="E81" s="255" t="s">
        <v>585</v>
      </c>
      <c r="F81" s="257">
        <v>1</v>
      </c>
      <c r="G81" s="257" t="s">
        <v>199</v>
      </c>
      <c r="H81" s="257" t="s">
        <v>647</v>
      </c>
      <c r="I81" s="259">
        <v>424</v>
      </c>
      <c r="J81" s="134"/>
    </row>
    <row r="82" spans="1:14" s="124" customFormat="1" ht="32.1" customHeight="1">
      <c r="A82" s="299" t="s">
        <v>368</v>
      </c>
      <c r="B82" s="271" t="s">
        <v>579</v>
      </c>
      <c r="C82" s="271" t="s">
        <v>562</v>
      </c>
      <c r="D82" s="300" t="s">
        <v>444</v>
      </c>
      <c r="E82" s="255" t="s">
        <v>580</v>
      </c>
      <c r="F82" s="257">
        <v>1</v>
      </c>
      <c r="G82" s="257" t="s">
        <v>199</v>
      </c>
      <c r="H82" s="257" t="s">
        <v>607</v>
      </c>
      <c r="I82" s="259">
        <v>206</v>
      </c>
      <c r="J82" s="134"/>
    </row>
    <row r="83" spans="1:14" s="124" customFormat="1" ht="32.1" customHeight="1">
      <c r="A83" s="299" t="s">
        <v>368</v>
      </c>
      <c r="B83" s="271" t="s">
        <v>648</v>
      </c>
      <c r="C83" s="271" t="s">
        <v>562</v>
      </c>
      <c r="D83" s="300" t="s">
        <v>444</v>
      </c>
      <c r="E83" s="255" t="s">
        <v>649</v>
      </c>
      <c r="F83" s="257">
        <v>1</v>
      </c>
      <c r="G83" s="257" t="s">
        <v>199</v>
      </c>
      <c r="H83" s="257" t="s">
        <v>601</v>
      </c>
      <c r="I83" s="259">
        <v>1510</v>
      </c>
      <c r="J83" s="134"/>
    </row>
    <row r="84" spans="1:14" s="124" customFormat="1" ht="32.1" customHeight="1">
      <c r="A84" s="299" t="s">
        <v>368</v>
      </c>
      <c r="B84" s="271" t="s">
        <v>650</v>
      </c>
      <c r="C84" s="271" t="s">
        <v>562</v>
      </c>
      <c r="D84" s="300" t="s">
        <v>444</v>
      </c>
      <c r="E84" s="255" t="s">
        <v>651</v>
      </c>
      <c r="F84" s="257">
        <v>1</v>
      </c>
      <c r="G84" s="257" t="s">
        <v>199</v>
      </c>
      <c r="H84" s="257" t="s">
        <v>601</v>
      </c>
      <c r="I84" s="259">
        <v>1435</v>
      </c>
      <c r="J84" s="134"/>
      <c r="N84" s="301"/>
    </row>
    <row r="85" spans="1:14" s="124" customFormat="1" ht="32.1" customHeight="1">
      <c r="A85" s="299" t="s">
        <v>368</v>
      </c>
      <c r="B85" s="271" t="s">
        <v>652</v>
      </c>
      <c r="C85" s="271" t="s">
        <v>562</v>
      </c>
      <c r="D85" s="300" t="s">
        <v>444</v>
      </c>
      <c r="E85" s="255" t="s">
        <v>653</v>
      </c>
      <c r="F85" s="257">
        <v>1</v>
      </c>
      <c r="G85" s="257" t="s">
        <v>199</v>
      </c>
      <c r="H85" s="257" t="s">
        <v>601</v>
      </c>
      <c r="I85" s="259">
        <v>487</v>
      </c>
      <c r="J85" s="134"/>
    </row>
    <row r="86" spans="1:14" s="124" customFormat="1" ht="32.1" customHeight="1">
      <c r="A86" s="299" t="s">
        <v>368</v>
      </c>
      <c r="B86" s="271" t="s">
        <v>654</v>
      </c>
      <c r="C86" s="271" t="s">
        <v>562</v>
      </c>
      <c r="D86" s="300" t="s">
        <v>444</v>
      </c>
      <c r="E86" s="255" t="s">
        <v>626</v>
      </c>
      <c r="F86" s="257">
        <v>1</v>
      </c>
      <c r="G86" s="257" t="s">
        <v>199</v>
      </c>
      <c r="H86" s="257" t="s">
        <v>601</v>
      </c>
      <c r="I86" s="259">
        <v>638</v>
      </c>
      <c r="J86" s="134"/>
      <c r="K86" s="303"/>
    </row>
    <row r="87" spans="1:14" s="124" customFormat="1" ht="32.1" customHeight="1">
      <c r="A87" s="299" t="s">
        <v>368</v>
      </c>
      <c r="B87" s="271" t="s">
        <v>655</v>
      </c>
      <c r="C87" s="271" t="s">
        <v>562</v>
      </c>
      <c r="D87" s="300" t="s">
        <v>444</v>
      </c>
      <c r="E87" s="255" t="s">
        <v>656</v>
      </c>
      <c r="F87" s="257">
        <v>1</v>
      </c>
      <c r="G87" s="257" t="s">
        <v>199</v>
      </c>
      <c r="H87" s="257" t="s">
        <v>601</v>
      </c>
      <c r="I87" s="259">
        <v>487</v>
      </c>
      <c r="J87" s="134"/>
    </row>
    <row r="88" spans="1:14" s="124" customFormat="1" ht="37.5" customHeight="1">
      <c r="A88" s="299" t="s">
        <v>368</v>
      </c>
      <c r="B88" s="271" t="s">
        <v>657</v>
      </c>
      <c r="C88" s="271" t="s">
        <v>562</v>
      </c>
      <c r="D88" s="300" t="s">
        <v>444</v>
      </c>
      <c r="E88" s="255" t="s">
        <v>658</v>
      </c>
      <c r="F88" s="257">
        <v>1</v>
      </c>
      <c r="G88" s="257" t="s">
        <v>199</v>
      </c>
      <c r="H88" s="257" t="s">
        <v>601</v>
      </c>
      <c r="I88" s="259">
        <v>633</v>
      </c>
      <c r="J88" s="134"/>
    </row>
    <row r="89" spans="1:14" s="124" customFormat="1" ht="32.1" customHeight="1">
      <c r="A89" s="299" t="s">
        <v>368</v>
      </c>
      <c r="B89" s="271" t="s">
        <v>659</v>
      </c>
      <c r="C89" s="271" t="s">
        <v>562</v>
      </c>
      <c r="D89" s="300" t="s">
        <v>444</v>
      </c>
      <c r="E89" s="255" t="s">
        <v>660</v>
      </c>
      <c r="F89" s="257">
        <v>1</v>
      </c>
      <c r="G89" s="257" t="s">
        <v>199</v>
      </c>
      <c r="H89" s="257" t="s">
        <v>601</v>
      </c>
      <c r="I89" s="259">
        <v>633</v>
      </c>
      <c r="J89" s="134"/>
    </row>
    <row r="90" spans="1:14" s="298" customFormat="1" ht="32.1" customHeight="1">
      <c r="A90" s="295"/>
      <c r="B90" s="296" t="s">
        <v>554</v>
      </c>
      <c r="C90" s="296"/>
      <c r="D90" s="296"/>
      <c r="E90" s="250"/>
      <c r="F90" s="250"/>
      <c r="G90" s="250"/>
      <c r="H90" s="250"/>
      <c r="I90" s="251"/>
      <c r="J90" s="297"/>
      <c r="K90" s="125"/>
    </row>
    <row r="91" spans="1:14" s="124" customFormat="1" ht="32.1" customHeight="1">
      <c r="A91" s="299" t="s">
        <v>368</v>
      </c>
      <c r="B91" s="271" t="s">
        <v>648</v>
      </c>
      <c r="C91" s="271" t="s">
        <v>623</v>
      </c>
      <c r="D91" s="300" t="s">
        <v>644</v>
      </c>
      <c r="E91" s="255" t="s">
        <v>649</v>
      </c>
      <c r="F91" s="257">
        <v>1</v>
      </c>
      <c r="G91" s="257" t="s">
        <v>199</v>
      </c>
      <c r="H91" s="257" t="s">
        <v>601</v>
      </c>
      <c r="I91" s="259">
        <v>1510</v>
      </c>
      <c r="J91" s="134"/>
    </row>
    <row r="92" spans="1:14" s="124" customFormat="1" ht="32.1" customHeight="1">
      <c r="A92" s="299" t="s">
        <v>368</v>
      </c>
      <c r="B92" s="271" t="s">
        <v>661</v>
      </c>
      <c r="C92" s="271" t="s">
        <v>623</v>
      </c>
      <c r="D92" s="300" t="s">
        <v>644</v>
      </c>
      <c r="E92" s="255" t="s">
        <v>662</v>
      </c>
      <c r="F92" s="257">
        <v>1</v>
      </c>
      <c r="G92" s="257" t="s">
        <v>199</v>
      </c>
      <c r="H92" s="257" t="s">
        <v>601</v>
      </c>
      <c r="I92" s="259">
        <v>303</v>
      </c>
      <c r="J92" s="134"/>
    </row>
    <row r="93" spans="1:14" s="124" customFormat="1" ht="32.1" customHeight="1">
      <c r="A93" s="299" t="s">
        <v>368</v>
      </c>
      <c r="B93" s="271" t="s">
        <v>657</v>
      </c>
      <c r="C93" s="271" t="s">
        <v>623</v>
      </c>
      <c r="D93" s="300" t="s">
        <v>644</v>
      </c>
      <c r="E93" s="255" t="s">
        <v>658</v>
      </c>
      <c r="F93" s="257">
        <v>1</v>
      </c>
      <c r="G93" s="257" t="s">
        <v>199</v>
      </c>
      <c r="H93" s="257" t="s">
        <v>601</v>
      </c>
      <c r="I93" s="259">
        <v>633</v>
      </c>
      <c r="J93" s="134"/>
    </row>
    <row r="94" spans="1:14" s="124" customFormat="1" ht="32.1" customHeight="1">
      <c r="A94" s="299" t="s">
        <v>368</v>
      </c>
      <c r="B94" s="271" t="s">
        <v>650</v>
      </c>
      <c r="C94" s="271" t="s">
        <v>623</v>
      </c>
      <c r="D94" s="300" t="s">
        <v>644</v>
      </c>
      <c r="E94" s="255" t="s">
        <v>651</v>
      </c>
      <c r="F94" s="257">
        <v>1</v>
      </c>
      <c r="G94" s="257" t="s">
        <v>199</v>
      </c>
      <c r="H94" s="257" t="s">
        <v>601</v>
      </c>
      <c r="I94" s="259">
        <v>1435</v>
      </c>
      <c r="J94" s="134"/>
    </row>
    <row r="95" spans="1:14" s="124" customFormat="1" ht="32.1" customHeight="1">
      <c r="A95" s="299" t="s">
        <v>368</v>
      </c>
      <c r="B95" s="271" t="s">
        <v>659</v>
      </c>
      <c r="C95" s="271" t="s">
        <v>623</v>
      </c>
      <c r="D95" s="300" t="s">
        <v>644</v>
      </c>
      <c r="E95" s="255" t="s">
        <v>660</v>
      </c>
      <c r="F95" s="257">
        <v>1</v>
      </c>
      <c r="G95" s="257" t="s">
        <v>199</v>
      </c>
      <c r="H95" s="257" t="s">
        <v>601</v>
      </c>
      <c r="I95" s="259">
        <v>633</v>
      </c>
      <c r="J95" s="134"/>
    </row>
    <row r="96" spans="1:14" s="124" customFormat="1" ht="32.1" customHeight="1">
      <c r="A96" s="299" t="s">
        <v>368</v>
      </c>
      <c r="B96" s="271" t="s">
        <v>584</v>
      </c>
      <c r="C96" s="271" t="s">
        <v>623</v>
      </c>
      <c r="D96" s="300" t="s">
        <v>644</v>
      </c>
      <c r="E96" s="255" t="s">
        <v>585</v>
      </c>
      <c r="F96" s="257">
        <v>1</v>
      </c>
      <c r="G96" s="257" t="s">
        <v>199</v>
      </c>
      <c r="H96" s="257" t="s">
        <v>647</v>
      </c>
      <c r="I96" s="259">
        <v>424</v>
      </c>
      <c r="J96" s="134"/>
    </row>
    <row r="97" spans="1:10" s="124" customFormat="1" ht="34.5" customHeight="1">
      <c r="A97" s="299" t="s">
        <v>368</v>
      </c>
      <c r="B97" s="271" t="s">
        <v>570</v>
      </c>
      <c r="C97" s="271" t="s">
        <v>623</v>
      </c>
      <c r="D97" s="300" t="s">
        <v>644</v>
      </c>
      <c r="E97" s="255" t="s">
        <v>571</v>
      </c>
      <c r="F97" s="257">
        <v>1</v>
      </c>
      <c r="G97" s="257" t="s">
        <v>199</v>
      </c>
      <c r="H97" s="257" t="s">
        <v>610</v>
      </c>
      <c r="I97" s="259">
        <v>252</v>
      </c>
      <c r="J97" s="134"/>
    </row>
    <row r="98" spans="1:10" s="124" customFormat="1" ht="31.5">
      <c r="A98" s="299" t="s">
        <v>368</v>
      </c>
      <c r="B98" s="271" t="s">
        <v>645</v>
      </c>
      <c r="C98" s="271" t="s">
        <v>623</v>
      </c>
      <c r="D98" s="300" t="s">
        <v>644</v>
      </c>
      <c r="E98" s="255" t="s">
        <v>646</v>
      </c>
      <c r="F98" s="257">
        <v>1</v>
      </c>
      <c r="G98" s="257" t="s">
        <v>199</v>
      </c>
      <c r="H98" s="257" t="s">
        <v>610</v>
      </c>
      <c r="I98" s="259">
        <v>126</v>
      </c>
      <c r="J98" s="134"/>
    </row>
    <row r="99" spans="1:10" s="125" customFormat="1" ht="16.5">
      <c r="A99" s="174"/>
      <c r="B99" s="174"/>
      <c r="C99" s="171"/>
      <c r="D99" s="171"/>
      <c r="E99" s="124"/>
      <c r="F99" s="124"/>
      <c r="G99" s="135"/>
      <c r="H99" s="135"/>
      <c r="I99" s="124"/>
      <c r="J99" s="304"/>
    </row>
    <row r="100" spans="1:10" s="125" customFormat="1" ht="30" customHeight="1">
      <c r="A100" s="174">
        <v>1</v>
      </c>
      <c r="B100" s="171" t="s">
        <v>215</v>
      </c>
      <c r="C100" s="172"/>
      <c r="D100" s="172"/>
      <c r="E100" s="124"/>
      <c r="F100" s="124"/>
      <c r="G100" s="135"/>
      <c r="H100" s="135"/>
      <c r="I100" s="124"/>
      <c r="J100" s="124"/>
    </row>
    <row r="101" spans="1:10" s="125" customFormat="1" ht="16.5">
      <c r="A101" s="174">
        <v>2</v>
      </c>
      <c r="B101" s="171" t="s">
        <v>555</v>
      </c>
      <c r="C101" s="172"/>
      <c r="D101" s="172"/>
      <c r="E101" s="124"/>
      <c r="F101" s="124"/>
      <c r="G101" s="135"/>
      <c r="H101" s="135"/>
      <c r="I101" s="124"/>
      <c r="J101" s="124"/>
    </row>
    <row r="102" spans="1:10" s="125" customFormat="1" ht="14.25">
      <c r="A102" s="305" t="s">
        <v>663</v>
      </c>
      <c r="B102" s="381" t="s">
        <v>664</v>
      </c>
      <c r="C102" s="381"/>
      <c r="D102" s="381"/>
      <c r="E102" s="381"/>
      <c r="F102" s="381"/>
      <c r="G102" s="381"/>
      <c r="H102" s="381"/>
      <c r="I102" s="381"/>
      <c r="J102" s="306"/>
    </row>
    <row r="103" spans="1:10" s="125" customFormat="1" ht="16.5">
      <c r="A103" s="305" t="s">
        <v>219</v>
      </c>
      <c r="B103" s="171" t="s">
        <v>665</v>
      </c>
      <c r="C103" s="172"/>
      <c r="D103" s="172"/>
      <c r="E103" s="124"/>
      <c r="F103" s="124"/>
      <c r="G103" s="135"/>
      <c r="H103" s="135"/>
      <c r="I103" s="124"/>
      <c r="J103" s="124"/>
    </row>
    <row r="104" spans="1:10" s="125" customFormat="1" ht="14.25" customHeight="1">
      <c r="A104" s="305" t="s">
        <v>666</v>
      </c>
      <c r="B104" s="171" t="s">
        <v>667</v>
      </c>
      <c r="C104" s="172"/>
      <c r="D104" s="172"/>
      <c r="E104" s="124"/>
      <c r="F104" s="124"/>
      <c r="G104" s="135"/>
      <c r="H104" s="135"/>
      <c r="I104" s="124"/>
      <c r="J104" s="124"/>
    </row>
    <row r="105" spans="1:10" s="125" customFormat="1" ht="15">
      <c r="A105" s="124"/>
      <c r="B105" s="124"/>
      <c r="C105" s="124"/>
      <c r="D105" s="124"/>
      <c r="E105" s="307"/>
      <c r="F105" s="307"/>
      <c r="G105" s="65" t="s">
        <v>123</v>
      </c>
      <c r="H105" s="285"/>
      <c r="I105" s="286"/>
      <c r="J105" s="135"/>
    </row>
    <row r="106" spans="1:10" s="125" customFormat="1" ht="14.25">
      <c r="A106" s="124"/>
      <c r="B106" s="124"/>
      <c r="C106" s="124"/>
      <c r="D106" s="124"/>
      <c r="E106" s="135"/>
      <c r="F106" s="124"/>
      <c r="G106" s="124"/>
      <c r="H106" s="124"/>
      <c r="I106" s="124"/>
      <c r="J106" s="134"/>
    </row>
    <row r="107" spans="1:10" s="125" customFormat="1" ht="14.25">
      <c r="A107" s="124"/>
      <c r="B107" s="124"/>
      <c r="C107" s="124"/>
      <c r="D107" s="124"/>
      <c r="E107" s="124"/>
      <c r="F107" s="124"/>
      <c r="G107" s="124"/>
      <c r="H107" s="124"/>
      <c r="I107" s="124"/>
      <c r="J107" s="266"/>
    </row>
    <row r="108" spans="1:10" s="125" customFormat="1" ht="14.25">
      <c r="A108" s="124"/>
      <c r="B108" s="124"/>
      <c r="C108" s="124"/>
      <c r="D108" s="124"/>
      <c r="E108" s="124"/>
      <c r="F108" s="124"/>
      <c r="G108" s="124"/>
      <c r="H108" s="124"/>
      <c r="I108" s="124"/>
      <c r="J108" s="266"/>
    </row>
    <row r="109" spans="1:10" s="125" customFormat="1" ht="14.25">
      <c r="A109" s="124"/>
      <c r="B109" s="124"/>
      <c r="C109" s="124"/>
      <c r="D109" s="124"/>
      <c r="E109" s="124"/>
      <c r="F109" s="124"/>
      <c r="G109" s="124"/>
      <c r="H109" s="124"/>
      <c r="I109" s="124"/>
      <c r="J109" s="266"/>
    </row>
    <row r="110" spans="1:10" s="125" customFormat="1" ht="15">
      <c r="A110" s="124"/>
      <c r="B110" s="124"/>
      <c r="C110" s="124"/>
      <c r="D110" s="124"/>
      <c r="E110" s="308"/>
      <c r="F110" s="124"/>
      <c r="G110" s="124"/>
      <c r="H110" s="124"/>
      <c r="I110" s="124"/>
      <c r="J110" s="266"/>
    </row>
    <row r="111" spans="1:10" s="125" customFormat="1" ht="14.25">
      <c r="A111" s="124"/>
      <c r="B111" s="124"/>
      <c r="C111" s="124"/>
      <c r="D111" s="124"/>
      <c r="E111" s="124"/>
      <c r="F111" s="124"/>
      <c r="G111" s="124"/>
      <c r="H111" s="124"/>
      <c r="I111" s="124"/>
      <c r="J111" s="266"/>
    </row>
    <row r="112" spans="1:10" s="125" customFormat="1" ht="14.25">
      <c r="A112" s="124"/>
      <c r="B112" s="124"/>
      <c r="C112" s="124"/>
      <c r="D112" s="124"/>
      <c r="E112" s="124"/>
      <c r="F112" s="124"/>
      <c r="G112" s="124"/>
      <c r="H112" s="124"/>
      <c r="I112" s="124"/>
      <c r="J112" s="266"/>
    </row>
    <row r="113" spans="1:10" s="125" customFormat="1" ht="14.25">
      <c r="A113" s="124"/>
      <c r="B113" s="124"/>
      <c r="C113" s="124"/>
      <c r="D113" s="124"/>
      <c r="E113" s="124"/>
      <c r="F113" s="124"/>
      <c r="G113" s="124"/>
      <c r="H113" s="124"/>
      <c r="I113" s="124"/>
      <c r="J113" s="266"/>
    </row>
    <row r="114" spans="1:10" s="125" customFormat="1" ht="14.25">
      <c r="A114" s="124"/>
      <c r="B114" s="124"/>
      <c r="C114" s="124"/>
      <c r="D114" s="124"/>
      <c r="E114" s="124"/>
      <c r="F114" s="124"/>
      <c r="G114" s="124"/>
      <c r="H114" s="124"/>
      <c r="I114" s="124"/>
      <c r="J114" s="266"/>
    </row>
    <row r="115" spans="1:10" s="125" customFormat="1" ht="14.25">
      <c r="A115" s="124"/>
      <c r="B115" s="124"/>
      <c r="C115" s="124"/>
      <c r="D115" s="124"/>
      <c r="E115" s="124"/>
      <c r="F115" s="124"/>
      <c r="G115" s="124"/>
      <c r="H115" s="124"/>
      <c r="I115" s="124"/>
      <c r="J115" s="266"/>
    </row>
    <row r="116" spans="1:10" s="125" customFormat="1" ht="14.25">
      <c r="A116" s="124"/>
      <c r="B116" s="124"/>
      <c r="C116" s="124"/>
      <c r="D116" s="124"/>
      <c r="E116" s="124"/>
      <c r="F116" s="124"/>
      <c r="G116" s="124"/>
      <c r="H116" s="124"/>
      <c r="I116" s="124"/>
      <c r="J116" s="266"/>
    </row>
    <row r="117" spans="1:10" s="125" customFormat="1" ht="14.25">
      <c r="A117" s="124"/>
      <c r="B117" s="124"/>
      <c r="C117" s="124"/>
      <c r="D117" s="124"/>
      <c r="E117" s="124"/>
      <c r="F117" s="124"/>
      <c r="G117" s="124"/>
      <c r="H117" s="124"/>
      <c r="I117" s="124"/>
      <c r="J117" s="266"/>
    </row>
    <row r="118" spans="1:10" s="125" customFormat="1" ht="14.25">
      <c r="A118" s="124"/>
      <c r="B118" s="124"/>
      <c r="C118" s="124"/>
      <c r="D118" s="124"/>
      <c r="E118" s="124"/>
      <c r="F118" s="124"/>
      <c r="G118" s="124"/>
      <c r="H118" s="124"/>
      <c r="I118" s="124"/>
      <c r="J118" s="266"/>
    </row>
    <row r="119" spans="1:10" s="125" customFormat="1" ht="14.25">
      <c r="J119" s="245"/>
    </row>
    <row r="120" spans="1:10" s="125" customFormat="1" ht="14.25">
      <c r="J120" s="245"/>
    </row>
    <row r="121" spans="1:10" s="125" customFormat="1" ht="14.25">
      <c r="J121" s="245"/>
    </row>
    <row r="122" spans="1:10" s="125" customFormat="1" ht="14.25">
      <c r="J122" s="245"/>
    </row>
    <row r="123" spans="1:10" s="125" customFormat="1" ht="14.25">
      <c r="J123" s="245"/>
    </row>
    <row r="124" spans="1:10" s="125" customFormat="1" ht="14.25">
      <c r="J124" s="245"/>
    </row>
    <row r="125" spans="1:10" s="125" customFormat="1" ht="14.25">
      <c r="J125" s="245"/>
    </row>
    <row r="126" spans="1:10" s="125" customFormat="1" ht="14.25">
      <c r="J126" s="245"/>
    </row>
    <row r="127" spans="1:10" s="125" customFormat="1" ht="14.25">
      <c r="J127" s="245"/>
    </row>
    <row r="128" spans="1:10" s="125" customFormat="1" ht="14.25">
      <c r="J128" s="245"/>
    </row>
    <row r="129" spans="10:10" s="125" customFormat="1" ht="14.25">
      <c r="J129" s="245"/>
    </row>
    <row r="130" spans="10:10" s="125" customFormat="1" ht="14.25">
      <c r="J130" s="245"/>
    </row>
    <row r="131" spans="10:10" s="125" customFormat="1" ht="14.25">
      <c r="J131" s="245"/>
    </row>
    <row r="132" spans="10:10" s="125" customFormat="1" ht="14.25">
      <c r="J132" s="245"/>
    </row>
    <row r="133" spans="10:10" s="125" customFormat="1" ht="14.25">
      <c r="J133" s="245"/>
    </row>
    <row r="134" spans="10:10" s="125" customFormat="1" ht="14.25">
      <c r="J134" s="245"/>
    </row>
    <row r="135" spans="10:10" s="125" customFormat="1" ht="14.25">
      <c r="J135" s="245"/>
    </row>
    <row r="136" spans="10:10" s="125" customFormat="1" ht="14.25">
      <c r="J136" s="245"/>
    </row>
    <row r="137" spans="10:10" s="125" customFormat="1" ht="14.25">
      <c r="J137" s="245"/>
    </row>
    <row r="138" spans="10:10" s="125" customFormat="1" ht="14.25">
      <c r="J138" s="245"/>
    </row>
    <row r="139" spans="10:10" s="125" customFormat="1" ht="14.25">
      <c r="J139" s="245"/>
    </row>
    <row r="140" spans="10:10" s="125" customFormat="1" ht="14.25">
      <c r="J140" s="245"/>
    </row>
    <row r="141" spans="10:10" s="125" customFormat="1" ht="14.25">
      <c r="J141" s="245"/>
    </row>
    <row r="142" spans="10:10" s="125" customFormat="1" ht="14.25">
      <c r="J142" s="245"/>
    </row>
    <row r="143" spans="10:10" s="125" customFormat="1" ht="14.25">
      <c r="J143" s="245"/>
    </row>
    <row r="144" spans="10:10" s="125" customFormat="1" ht="14.25">
      <c r="J144" s="245"/>
    </row>
    <row r="145" spans="10:10" s="125" customFormat="1" ht="14.25">
      <c r="J145" s="245"/>
    </row>
    <row r="146" spans="10:10" s="125" customFormat="1" ht="14.25">
      <c r="J146" s="245"/>
    </row>
    <row r="147" spans="10:10" s="125" customFormat="1" ht="14.25">
      <c r="J147" s="245"/>
    </row>
    <row r="148" spans="10:10" s="125" customFormat="1" ht="14.25">
      <c r="J148" s="245"/>
    </row>
    <row r="149" spans="10:10" s="125" customFormat="1" ht="14.25">
      <c r="J149" s="245"/>
    </row>
    <row r="150" spans="10:10" s="125" customFormat="1" ht="14.25">
      <c r="J150" s="245"/>
    </row>
    <row r="151" spans="10:10" s="125" customFormat="1" ht="14.25">
      <c r="J151" s="245"/>
    </row>
    <row r="152" spans="10:10" s="125" customFormat="1" ht="14.25">
      <c r="J152" s="245"/>
    </row>
    <row r="153" spans="10:10" s="125" customFormat="1" ht="14.25">
      <c r="J153" s="245"/>
    </row>
    <row r="154" spans="10:10" s="125" customFormat="1" ht="14.25">
      <c r="J154" s="245"/>
    </row>
    <row r="155" spans="10:10" s="125" customFormat="1" ht="14.25">
      <c r="J155" s="245"/>
    </row>
    <row r="156" spans="10:10" s="125" customFormat="1" ht="14.25">
      <c r="J156" s="245"/>
    </row>
    <row r="157" spans="10:10" s="125" customFormat="1" ht="14.25">
      <c r="J157" s="245"/>
    </row>
    <row r="158" spans="10:10" s="125" customFormat="1" ht="14.25">
      <c r="J158" s="245"/>
    </row>
    <row r="159" spans="10:10" s="125" customFormat="1" ht="14.25">
      <c r="J159" s="245"/>
    </row>
    <row r="160" spans="10:10" s="125" customFormat="1" ht="14.25">
      <c r="J160" s="245"/>
    </row>
    <row r="161" spans="10:10" s="125" customFormat="1" ht="14.25">
      <c r="J161" s="245"/>
    </row>
    <row r="162" spans="10:10" s="125" customFormat="1" ht="14.25">
      <c r="J162" s="245"/>
    </row>
    <row r="163" spans="10:10" s="125" customFormat="1" ht="14.25">
      <c r="J163" s="245"/>
    </row>
    <row r="164" spans="10:10" s="125" customFormat="1" ht="14.25">
      <c r="J164" s="245"/>
    </row>
    <row r="165" spans="10:10" s="125" customFormat="1" ht="14.25">
      <c r="J165" s="245"/>
    </row>
    <row r="166" spans="10:10" s="125" customFormat="1" ht="14.25">
      <c r="J166" s="245"/>
    </row>
    <row r="167" spans="10:10" s="125" customFormat="1" ht="14.25">
      <c r="J167" s="245"/>
    </row>
    <row r="168" spans="10:10" s="125" customFormat="1" ht="14.25">
      <c r="J168" s="245"/>
    </row>
    <row r="169" spans="10:10" s="125" customFormat="1" ht="14.25">
      <c r="J169" s="245"/>
    </row>
    <row r="170" spans="10:10" s="125" customFormat="1" ht="14.25">
      <c r="J170" s="245"/>
    </row>
    <row r="171" spans="10:10" s="125" customFormat="1" ht="14.25">
      <c r="J171" s="245"/>
    </row>
    <row r="172" spans="10:10" s="125" customFormat="1" ht="14.25">
      <c r="J172" s="245"/>
    </row>
    <row r="173" spans="10:10" s="125" customFormat="1" ht="14.25">
      <c r="J173" s="245"/>
    </row>
    <row r="174" spans="10:10" s="125" customFormat="1" ht="14.25">
      <c r="J174" s="245"/>
    </row>
    <row r="175" spans="10:10" s="125" customFormat="1" ht="14.25">
      <c r="J175" s="245"/>
    </row>
    <row r="176" spans="10:10" s="125" customFormat="1" ht="14.25">
      <c r="J176" s="245"/>
    </row>
    <row r="177" spans="10:10" s="125" customFormat="1" ht="14.25">
      <c r="J177" s="245"/>
    </row>
    <row r="178" spans="10:10" s="125" customFormat="1" ht="14.25">
      <c r="J178" s="245"/>
    </row>
    <row r="179" spans="10:10" s="125" customFormat="1" ht="14.25">
      <c r="J179" s="245"/>
    </row>
    <row r="180" spans="10:10" s="125" customFormat="1" ht="14.25">
      <c r="J180" s="245"/>
    </row>
    <row r="181" spans="10:10" s="125" customFormat="1" ht="14.25">
      <c r="J181" s="245"/>
    </row>
    <row r="182" spans="10:10" s="125" customFormat="1" ht="14.25">
      <c r="J182" s="245"/>
    </row>
    <row r="183" spans="10:10" s="125" customFormat="1" ht="14.25">
      <c r="J183" s="245"/>
    </row>
    <row r="184" spans="10:10" s="125" customFormat="1" ht="14.25">
      <c r="J184" s="245"/>
    </row>
    <row r="185" spans="10:10" s="125" customFormat="1" ht="14.25">
      <c r="J185" s="245"/>
    </row>
    <row r="186" spans="10:10" s="125" customFormat="1" ht="14.25">
      <c r="J186" s="245"/>
    </row>
    <row r="187" spans="10:10" s="125" customFormat="1" ht="14.25">
      <c r="J187" s="245"/>
    </row>
    <row r="188" spans="10:10" s="125" customFormat="1" ht="14.25">
      <c r="J188" s="245"/>
    </row>
    <row r="189" spans="10:10" s="125" customFormat="1" ht="14.25">
      <c r="J189" s="245"/>
    </row>
    <row r="190" spans="10:10" s="125" customFormat="1" ht="14.25">
      <c r="J190" s="245"/>
    </row>
    <row r="191" spans="10:10" s="125" customFormat="1" ht="14.25">
      <c r="J191" s="245"/>
    </row>
    <row r="192" spans="10:10" s="125" customFormat="1" ht="14.25">
      <c r="J192" s="245"/>
    </row>
    <row r="193" spans="10:10" s="125" customFormat="1" ht="14.25">
      <c r="J193" s="245"/>
    </row>
    <row r="194" spans="10:10" s="125" customFormat="1" ht="14.25">
      <c r="J194" s="245"/>
    </row>
    <row r="195" spans="10:10" s="125" customFormat="1" ht="14.25">
      <c r="J195" s="245"/>
    </row>
    <row r="196" spans="10:10" s="125" customFormat="1" ht="14.25">
      <c r="J196" s="245"/>
    </row>
    <row r="197" spans="10:10" s="125" customFormat="1" ht="14.25">
      <c r="J197" s="245"/>
    </row>
    <row r="198" spans="10:10" s="125" customFormat="1" ht="14.25">
      <c r="J198" s="245"/>
    </row>
    <row r="199" spans="10:10" s="125" customFormat="1" ht="14.25">
      <c r="J199" s="245"/>
    </row>
    <row r="200" spans="10:10" s="125" customFormat="1" ht="14.25">
      <c r="J200" s="245"/>
    </row>
    <row r="201" spans="10:10" s="125" customFormat="1" ht="14.25">
      <c r="J201" s="245"/>
    </row>
    <row r="202" spans="10:10" s="125" customFormat="1" ht="14.25">
      <c r="J202" s="245"/>
    </row>
    <row r="203" spans="10:10" s="125" customFormat="1" ht="14.25">
      <c r="J203" s="245"/>
    </row>
    <row r="204" spans="10:10" s="125" customFormat="1" ht="14.25">
      <c r="J204" s="245"/>
    </row>
    <row r="205" spans="10:10" s="125" customFormat="1" ht="14.25">
      <c r="J205" s="245"/>
    </row>
    <row r="206" spans="10:10" s="125" customFormat="1" ht="14.25">
      <c r="J206" s="245"/>
    </row>
    <row r="207" spans="10:10" s="125" customFormat="1" ht="14.25">
      <c r="J207" s="245"/>
    </row>
    <row r="208" spans="10:10" s="125" customFormat="1" ht="14.25">
      <c r="J208" s="245"/>
    </row>
    <row r="209" spans="10:10" s="125" customFormat="1" ht="14.25">
      <c r="J209" s="245"/>
    </row>
    <row r="210" spans="10:10" s="125" customFormat="1" ht="14.25">
      <c r="J210" s="245"/>
    </row>
    <row r="211" spans="10:10" s="125" customFormat="1" ht="14.25">
      <c r="J211" s="245"/>
    </row>
    <row r="212" spans="10:10" s="125" customFormat="1" ht="14.25">
      <c r="J212" s="245"/>
    </row>
    <row r="213" spans="10:10" s="125" customFormat="1" ht="14.25">
      <c r="J213" s="245"/>
    </row>
    <row r="214" spans="10:10" s="125" customFormat="1" ht="14.25">
      <c r="J214" s="245"/>
    </row>
    <row r="215" spans="10:10" s="125" customFormat="1" ht="14.25">
      <c r="J215" s="245"/>
    </row>
    <row r="216" spans="10:10" s="125" customFormat="1" ht="14.25">
      <c r="J216" s="245"/>
    </row>
    <row r="217" spans="10:10" s="125" customFormat="1" ht="14.25">
      <c r="J217" s="245"/>
    </row>
    <row r="218" spans="10:10" s="125" customFormat="1" ht="14.25">
      <c r="J218" s="245"/>
    </row>
    <row r="219" spans="10:10" s="125" customFormat="1" ht="14.25">
      <c r="J219" s="245"/>
    </row>
    <row r="220" spans="10:10" s="125" customFormat="1" ht="14.25">
      <c r="J220" s="245"/>
    </row>
    <row r="221" spans="10:10" s="125" customFormat="1" ht="14.25">
      <c r="J221" s="245"/>
    </row>
    <row r="222" spans="10:10" s="125" customFormat="1" ht="14.25">
      <c r="J222" s="245"/>
    </row>
    <row r="223" spans="10:10" s="125" customFormat="1" ht="14.25">
      <c r="J223" s="245"/>
    </row>
    <row r="224" spans="10:10" s="125" customFormat="1" ht="14.25">
      <c r="J224" s="245"/>
    </row>
    <row r="225" spans="10:10" s="125" customFormat="1" ht="14.25">
      <c r="J225" s="245"/>
    </row>
    <row r="226" spans="10:10" s="125" customFormat="1" ht="14.25">
      <c r="J226" s="245"/>
    </row>
    <row r="227" spans="10:10" s="125" customFormat="1" ht="14.25">
      <c r="J227" s="245"/>
    </row>
    <row r="228" spans="10:10" s="125" customFormat="1" ht="14.25">
      <c r="J228" s="245"/>
    </row>
    <row r="229" spans="10:10" s="125" customFormat="1" ht="14.25">
      <c r="J229" s="245"/>
    </row>
    <row r="230" spans="10:10" s="125" customFormat="1" ht="14.25">
      <c r="J230" s="245"/>
    </row>
    <row r="231" spans="10:10" s="125" customFormat="1" ht="14.25">
      <c r="J231" s="245"/>
    </row>
    <row r="232" spans="10:10" s="125" customFormat="1" ht="14.25">
      <c r="J232" s="245"/>
    </row>
    <row r="233" spans="10:10" s="125" customFormat="1" ht="14.25">
      <c r="J233" s="245"/>
    </row>
    <row r="234" spans="10:10" s="125" customFormat="1" ht="14.25">
      <c r="J234" s="245"/>
    </row>
    <row r="235" spans="10:10" s="125" customFormat="1" ht="14.25">
      <c r="J235" s="245"/>
    </row>
    <row r="236" spans="10:10" s="125" customFormat="1" ht="14.25">
      <c r="J236" s="245"/>
    </row>
    <row r="237" spans="10:10" s="125" customFormat="1" ht="14.25">
      <c r="J237" s="245"/>
    </row>
    <row r="238" spans="10:10" s="125" customFormat="1" ht="14.25">
      <c r="J238" s="245"/>
    </row>
    <row r="239" spans="10:10" s="125" customFormat="1" ht="14.25">
      <c r="J239" s="245"/>
    </row>
    <row r="240" spans="10:10" s="125" customFormat="1" ht="14.25">
      <c r="J240" s="245"/>
    </row>
    <row r="241" spans="10:10" s="125" customFormat="1" ht="14.25">
      <c r="J241" s="245"/>
    </row>
    <row r="242" spans="10:10" s="125" customFormat="1" ht="14.25">
      <c r="J242" s="245"/>
    </row>
    <row r="243" spans="10:10" s="125" customFormat="1" ht="14.25">
      <c r="J243" s="245"/>
    </row>
    <row r="244" spans="10:10" s="125" customFormat="1" ht="14.25">
      <c r="J244" s="245"/>
    </row>
    <row r="245" spans="10:10" s="125" customFormat="1" ht="14.25">
      <c r="J245" s="245"/>
    </row>
    <row r="246" spans="10:10" s="125" customFormat="1" ht="14.25">
      <c r="J246" s="245"/>
    </row>
    <row r="247" spans="10:10" s="125" customFormat="1" ht="14.25">
      <c r="J247" s="245"/>
    </row>
    <row r="248" spans="10:10" s="125" customFormat="1" ht="14.25">
      <c r="J248" s="245"/>
    </row>
    <row r="249" spans="10:10" s="125" customFormat="1" ht="14.25">
      <c r="J249" s="245"/>
    </row>
    <row r="250" spans="10:10" s="125" customFormat="1" ht="14.25">
      <c r="J250" s="245"/>
    </row>
    <row r="251" spans="10:10" s="125" customFormat="1" ht="14.25">
      <c r="J251" s="245"/>
    </row>
    <row r="252" spans="10:10" s="125" customFormat="1" ht="14.25">
      <c r="J252" s="245"/>
    </row>
    <row r="253" spans="10:10" s="125" customFormat="1" ht="14.25">
      <c r="J253" s="245"/>
    </row>
    <row r="254" spans="10:10" s="125" customFormat="1" ht="14.25">
      <c r="J254" s="245"/>
    </row>
    <row r="255" spans="10:10" s="125" customFormat="1" ht="14.25">
      <c r="J255" s="245"/>
    </row>
    <row r="256" spans="10:10" s="125" customFormat="1" ht="14.25">
      <c r="J256" s="245"/>
    </row>
    <row r="257" spans="10:10" s="125" customFormat="1" ht="14.25">
      <c r="J257" s="245"/>
    </row>
    <row r="258" spans="10:10" s="125" customFormat="1" ht="14.25">
      <c r="J258" s="245"/>
    </row>
    <row r="259" spans="10:10" s="125" customFormat="1" ht="14.25">
      <c r="J259" s="245"/>
    </row>
    <row r="260" spans="10:10" s="125" customFormat="1" ht="14.25">
      <c r="J260" s="245"/>
    </row>
    <row r="261" spans="10:10" s="125" customFormat="1" ht="14.25">
      <c r="J261" s="245"/>
    </row>
    <row r="262" spans="10:10" s="125" customFormat="1" ht="14.25">
      <c r="J262" s="245"/>
    </row>
    <row r="263" spans="10:10" s="125" customFormat="1" ht="14.25">
      <c r="J263" s="245"/>
    </row>
    <row r="264" spans="10:10" s="125" customFormat="1" ht="14.25">
      <c r="J264" s="245"/>
    </row>
    <row r="265" spans="10:10" s="125" customFormat="1" ht="14.25">
      <c r="J265" s="245"/>
    </row>
    <row r="266" spans="10:10" s="125" customFormat="1" ht="14.25">
      <c r="J266" s="245"/>
    </row>
    <row r="267" spans="10:10" s="125" customFormat="1" ht="14.25">
      <c r="J267" s="245"/>
    </row>
    <row r="268" spans="10:10" s="125" customFormat="1" ht="14.25">
      <c r="J268" s="245"/>
    </row>
    <row r="269" spans="10:10" s="125" customFormat="1" ht="14.25">
      <c r="J269" s="245"/>
    </row>
    <row r="270" spans="10:10" s="125" customFormat="1" ht="14.25">
      <c r="J270" s="245"/>
    </row>
    <row r="271" spans="10:10" s="125" customFormat="1" ht="14.25">
      <c r="J271" s="245"/>
    </row>
    <row r="272" spans="10:10" s="125" customFormat="1" ht="14.25">
      <c r="J272" s="245"/>
    </row>
    <row r="273" spans="10:10" s="125" customFormat="1" ht="14.25">
      <c r="J273" s="245"/>
    </row>
    <row r="274" spans="10:10" s="125" customFormat="1" ht="14.25">
      <c r="J274" s="245"/>
    </row>
    <row r="275" spans="10:10" s="125" customFormat="1" ht="14.25">
      <c r="J275" s="245"/>
    </row>
    <row r="276" spans="10:10" s="125" customFormat="1" ht="14.25">
      <c r="J276" s="245"/>
    </row>
    <row r="277" spans="10:10" s="125" customFormat="1" ht="14.25">
      <c r="J277" s="245"/>
    </row>
    <row r="278" spans="10:10" s="125" customFormat="1" ht="14.25">
      <c r="J278" s="245"/>
    </row>
    <row r="279" spans="10:10" s="125" customFormat="1" ht="14.25">
      <c r="J279" s="245"/>
    </row>
    <row r="280" spans="10:10" s="125" customFormat="1" ht="14.25">
      <c r="J280" s="245"/>
    </row>
    <row r="281" spans="10:10" s="125" customFormat="1" ht="14.25">
      <c r="J281" s="245"/>
    </row>
    <row r="282" spans="10:10" s="125" customFormat="1" ht="14.25">
      <c r="J282" s="245"/>
    </row>
    <row r="283" spans="10:10" s="125" customFormat="1" ht="14.25">
      <c r="J283" s="245"/>
    </row>
    <row r="284" spans="10:10" s="125" customFormat="1" ht="14.25">
      <c r="J284" s="245"/>
    </row>
    <row r="285" spans="10:10" s="125" customFormat="1" ht="14.25">
      <c r="J285" s="245"/>
    </row>
    <row r="286" spans="10:10" s="125" customFormat="1" ht="14.25">
      <c r="J286" s="245"/>
    </row>
    <row r="287" spans="10:10" s="125" customFormat="1" ht="14.25">
      <c r="J287" s="245"/>
    </row>
    <row r="288" spans="10:10" s="125" customFormat="1" ht="14.25">
      <c r="J288" s="245"/>
    </row>
    <row r="289" spans="10:10" s="125" customFormat="1" ht="14.25">
      <c r="J289" s="245"/>
    </row>
    <row r="290" spans="10:10" s="125" customFormat="1" ht="14.25">
      <c r="J290" s="245"/>
    </row>
    <row r="291" spans="10:10" s="125" customFormat="1" ht="14.25">
      <c r="J291" s="245"/>
    </row>
    <row r="292" spans="10:10" s="125" customFormat="1" ht="14.25">
      <c r="J292" s="245"/>
    </row>
    <row r="293" spans="10:10" s="125" customFormat="1" ht="14.25">
      <c r="J293" s="245"/>
    </row>
    <row r="294" spans="10:10" s="125" customFormat="1" ht="14.25">
      <c r="J294" s="245"/>
    </row>
    <row r="295" spans="10:10" s="125" customFormat="1" ht="14.25">
      <c r="J295" s="245"/>
    </row>
    <row r="296" spans="10:10" s="125" customFormat="1" ht="14.25">
      <c r="J296" s="245"/>
    </row>
    <row r="297" spans="10:10" s="125" customFormat="1" ht="14.25">
      <c r="J297" s="245"/>
    </row>
    <row r="298" spans="10:10" s="125" customFormat="1" ht="14.25">
      <c r="J298" s="245"/>
    </row>
    <row r="299" spans="10:10" s="125" customFormat="1" ht="14.25">
      <c r="J299" s="245"/>
    </row>
    <row r="300" spans="10:10" s="125" customFormat="1" ht="14.25">
      <c r="J300" s="245"/>
    </row>
    <row r="301" spans="10:10" s="125" customFormat="1" ht="14.25">
      <c r="J301" s="245"/>
    </row>
    <row r="302" spans="10:10" s="125" customFormat="1" ht="14.25">
      <c r="J302" s="245"/>
    </row>
    <row r="303" spans="10:10" s="125" customFormat="1" ht="14.25">
      <c r="J303" s="245"/>
    </row>
    <row r="304" spans="10:10" s="125" customFormat="1" ht="14.25">
      <c r="J304" s="245"/>
    </row>
    <row r="305" spans="10:10" s="125" customFormat="1" ht="14.25">
      <c r="J305" s="245"/>
    </row>
    <row r="306" spans="10:10" s="125" customFormat="1" ht="14.25">
      <c r="J306" s="245"/>
    </row>
    <row r="307" spans="10:10" s="125" customFormat="1" ht="14.25">
      <c r="J307" s="245"/>
    </row>
    <row r="308" spans="10:10" s="125" customFormat="1" ht="14.25">
      <c r="J308" s="245"/>
    </row>
    <row r="309" spans="10:10" s="125" customFormat="1" ht="14.25">
      <c r="J309" s="245"/>
    </row>
    <row r="310" spans="10:10" s="125" customFormat="1" ht="14.25">
      <c r="J310" s="245"/>
    </row>
    <row r="311" spans="10:10" s="125" customFormat="1" ht="14.25">
      <c r="J311" s="245"/>
    </row>
    <row r="312" spans="10:10" s="125" customFormat="1" ht="14.25">
      <c r="J312" s="245"/>
    </row>
    <row r="313" spans="10:10" s="125" customFormat="1" ht="14.25">
      <c r="J313" s="245"/>
    </row>
    <row r="314" spans="10:10" s="125" customFormat="1" ht="14.25">
      <c r="J314" s="245"/>
    </row>
    <row r="315" spans="10:10" s="125" customFormat="1" ht="14.25">
      <c r="J315" s="245"/>
    </row>
    <row r="316" spans="10:10" s="125" customFormat="1" ht="14.25">
      <c r="J316" s="245"/>
    </row>
    <row r="317" spans="10:10" s="125" customFormat="1" ht="14.25">
      <c r="J317" s="245"/>
    </row>
    <row r="318" spans="10:10" s="125" customFormat="1" ht="14.25">
      <c r="J318" s="245"/>
    </row>
    <row r="319" spans="10:10" s="125" customFormat="1" ht="14.25">
      <c r="J319" s="245"/>
    </row>
    <row r="320" spans="10:10" s="125" customFormat="1" ht="14.25">
      <c r="J320" s="245"/>
    </row>
    <row r="321" spans="10:10" s="125" customFormat="1" ht="14.25">
      <c r="J321" s="245"/>
    </row>
    <row r="322" spans="10:10" s="125" customFormat="1" ht="14.25">
      <c r="J322" s="245"/>
    </row>
    <row r="323" spans="10:10" s="125" customFormat="1" ht="14.25">
      <c r="J323" s="245"/>
    </row>
    <row r="324" spans="10:10" s="125" customFormat="1" ht="14.25">
      <c r="J324" s="245"/>
    </row>
    <row r="325" spans="10:10" s="125" customFormat="1" ht="14.25">
      <c r="J325" s="245"/>
    </row>
    <row r="326" spans="10:10" s="125" customFormat="1" ht="14.25">
      <c r="J326" s="245"/>
    </row>
    <row r="327" spans="10:10" s="125" customFormat="1" ht="14.25">
      <c r="J327" s="245"/>
    </row>
    <row r="328" spans="10:10" s="125" customFormat="1" ht="14.25">
      <c r="J328" s="245"/>
    </row>
    <row r="329" spans="10:10" s="125" customFormat="1" ht="14.25">
      <c r="J329" s="245"/>
    </row>
    <row r="330" spans="10:10" s="125" customFormat="1" ht="14.25">
      <c r="J330" s="245"/>
    </row>
    <row r="331" spans="10:10" s="125" customFormat="1" ht="14.25">
      <c r="J331" s="245"/>
    </row>
    <row r="332" spans="10:10" s="125" customFormat="1" ht="14.25">
      <c r="J332" s="245"/>
    </row>
    <row r="333" spans="10:10" s="125" customFormat="1" ht="14.25">
      <c r="J333" s="245"/>
    </row>
    <row r="334" spans="10:10" s="125" customFormat="1" ht="14.25">
      <c r="J334" s="245"/>
    </row>
    <row r="335" spans="10:10" s="125" customFormat="1" ht="14.25">
      <c r="J335" s="245"/>
    </row>
    <row r="336" spans="10:10" s="125" customFormat="1" ht="14.25">
      <c r="J336" s="245"/>
    </row>
    <row r="337" spans="10:10" s="125" customFormat="1" ht="14.25">
      <c r="J337" s="245"/>
    </row>
    <row r="338" spans="10:10" s="125" customFormat="1" ht="14.25">
      <c r="J338" s="245"/>
    </row>
    <row r="339" spans="10:10" s="125" customFormat="1" ht="14.25">
      <c r="J339" s="245"/>
    </row>
    <row r="340" spans="10:10" s="125" customFormat="1" ht="14.25">
      <c r="J340" s="245"/>
    </row>
    <row r="341" spans="10:10" s="125" customFormat="1" ht="14.25">
      <c r="J341" s="245"/>
    </row>
    <row r="342" spans="10:10" s="125" customFormat="1" ht="14.25">
      <c r="J342" s="245"/>
    </row>
    <row r="343" spans="10:10" s="125" customFormat="1" ht="14.25">
      <c r="J343" s="245"/>
    </row>
    <row r="344" spans="10:10" s="125" customFormat="1" ht="14.25">
      <c r="J344" s="245"/>
    </row>
    <row r="345" spans="10:10" s="125" customFormat="1" ht="14.25">
      <c r="J345" s="245"/>
    </row>
    <row r="346" spans="10:10" s="125" customFormat="1" ht="14.25">
      <c r="J346" s="245"/>
    </row>
    <row r="347" spans="10:10" s="125" customFormat="1" ht="14.25">
      <c r="J347" s="245"/>
    </row>
    <row r="348" spans="10:10" s="125" customFormat="1" ht="14.25">
      <c r="J348" s="245"/>
    </row>
    <row r="349" spans="10:10" s="125" customFormat="1" ht="14.25">
      <c r="J349" s="245"/>
    </row>
    <row r="350" spans="10:10" s="125" customFormat="1" ht="14.25">
      <c r="J350" s="245"/>
    </row>
    <row r="351" spans="10:10" s="125" customFormat="1" ht="14.25">
      <c r="J351" s="245"/>
    </row>
    <row r="352" spans="10:10" s="125" customFormat="1" ht="14.25">
      <c r="J352" s="245"/>
    </row>
    <row r="353" spans="10:10" s="125" customFormat="1" ht="14.25">
      <c r="J353" s="245"/>
    </row>
    <row r="354" spans="10:10" s="125" customFormat="1" ht="14.25">
      <c r="J354" s="245"/>
    </row>
    <row r="355" spans="10:10" s="125" customFormat="1" ht="14.25">
      <c r="J355" s="245"/>
    </row>
    <row r="356" spans="10:10" s="125" customFormat="1" ht="14.25">
      <c r="J356" s="245"/>
    </row>
    <row r="357" spans="10:10" s="125" customFormat="1" ht="14.25">
      <c r="J357" s="245"/>
    </row>
    <row r="358" spans="10:10" s="125" customFormat="1" ht="14.25">
      <c r="J358" s="245"/>
    </row>
    <row r="359" spans="10:10" s="125" customFormat="1" ht="14.25">
      <c r="J359" s="245"/>
    </row>
    <row r="360" spans="10:10" s="125" customFormat="1" ht="14.25">
      <c r="J360" s="245"/>
    </row>
    <row r="361" spans="10:10" s="125" customFormat="1" ht="14.25">
      <c r="J361" s="245"/>
    </row>
    <row r="362" spans="10:10" s="125" customFormat="1" ht="14.25">
      <c r="J362" s="245"/>
    </row>
    <row r="363" spans="10:10" s="125" customFormat="1" ht="14.25">
      <c r="J363" s="245"/>
    </row>
    <row r="364" spans="10:10" s="125" customFormat="1" ht="14.25">
      <c r="J364" s="245"/>
    </row>
    <row r="365" spans="10:10" s="125" customFormat="1" ht="14.25">
      <c r="J365" s="245"/>
    </row>
    <row r="366" spans="10:10" s="125" customFormat="1" ht="14.25">
      <c r="J366" s="245"/>
    </row>
    <row r="367" spans="10:10" s="125" customFormat="1" ht="14.25">
      <c r="J367" s="245"/>
    </row>
    <row r="368" spans="10:10" s="125" customFormat="1" ht="14.25">
      <c r="J368" s="245"/>
    </row>
    <row r="369" spans="10:10" s="125" customFormat="1" ht="14.25">
      <c r="J369" s="245"/>
    </row>
    <row r="370" spans="10:10" s="125" customFormat="1" ht="14.25">
      <c r="J370" s="245"/>
    </row>
    <row r="371" spans="10:10" s="125" customFormat="1" ht="14.25">
      <c r="J371" s="245"/>
    </row>
    <row r="372" spans="10:10" s="125" customFormat="1" ht="14.25">
      <c r="J372" s="245"/>
    </row>
    <row r="373" spans="10:10" s="125" customFormat="1" ht="14.25">
      <c r="J373" s="245"/>
    </row>
    <row r="374" spans="10:10" s="125" customFormat="1" ht="14.25">
      <c r="J374" s="245"/>
    </row>
    <row r="375" spans="10:10" s="125" customFormat="1" ht="14.25">
      <c r="J375" s="245"/>
    </row>
    <row r="376" spans="10:10" s="125" customFormat="1" ht="14.25">
      <c r="J376" s="245"/>
    </row>
    <row r="377" spans="10:10" s="125" customFormat="1" ht="14.25">
      <c r="J377" s="245"/>
    </row>
    <row r="378" spans="10:10" s="125" customFormat="1" ht="14.25">
      <c r="J378" s="245"/>
    </row>
    <row r="379" spans="10:10" s="125" customFormat="1" ht="14.25">
      <c r="J379" s="245"/>
    </row>
    <row r="380" spans="10:10" s="125" customFormat="1" ht="14.25">
      <c r="J380" s="245"/>
    </row>
    <row r="381" spans="10:10" s="125" customFormat="1" ht="14.25">
      <c r="J381" s="245"/>
    </row>
    <row r="382" spans="10:10" s="125" customFormat="1" ht="14.25">
      <c r="J382" s="245"/>
    </row>
    <row r="383" spans="10:10" s="125" customFormat="1" ht="14.25">
      <c r="J383" s="245"/>
    </row>
    <row r="384" spans="10:10" s="125" customFormat="1" ht="14.25">
      <c r="J384" s="245"/>
    </row>
    <row r="385" spans="10:10" s="125" customFormat="1" ht="14.25">
      <c r="J385" s="245"/>
    </row>
    <row r="386" spans="10:10" s="125" customFormat="1" ht="14.25">
      <c r="J386" s="245"/>
    </row>
    <row r="387" spans="10:10" s="125" customFormat="1" ht="14.25">
      <c r="J387" s="245"/>
    </row>
    <row r="388" spans="10:10" s="125" customFormat="1" ht="14.25">
      <c r="J388" s="245"/>
    </row>
    <row r="389" spans="10:10" s="125" customFormat="1" ht="14.25">
      <c r="J389" s="245"/>
    </row>
    <row r="390" spans="10:10" s="125" customFormat="1" ht="14.25">
      <c r="J390" s="245"/>
    </row>
    <row r="391" spans="10:10" s="125" customFormat="1" ht="14.25">
      <c r="J391" s="245"/>
    </row>
    <row r="392" spans="10:10" s="125" customFormat="1" ht="14.25">
      <c r="J392" s="245"/>
    </row>
    <row r="393" spans="10:10" s="125" customFormat="1" ht="14.25">
      <c r="J393" s="245"/>
    </row>
    <row r="394" spans="10:10" s="125" customFormat="1" ht="14.25">
      <c r="J394" s="245"/>
    </row>
    <row r="395" spans="10:10" s="125" customFormat="1" ht="14.25">
      <c r="J395" s="245"/>
    </row>
    <row r="396" spans="10:10" s="125" customFormat="1" ht="14.25">
      <c r="J396" s="245"/>
    </row>
    <row r="397" spans="10:10" s="125" customFormat="1" ht="14.25">
      <c r="J397" s="245"/>
    </row>
    <row r="398" spans="10:10" s="125" customFormat="1" ht="14.25">
      <c r="J398" s="245"/>
    </row>
    <row r="399" spans="10:10" s="125" customFormat="1" ht="14.25">
      <c r="J399" s="245"/>
    </row>
    <row r="400" spans="10:10" s="125" customFormat="1" ht="14.25">
      <c r="J400" s="245"/>
    </row>
    <row r="401" spans="10:10" s="125" customFormat="1" ht="14.25">
      <c r="J401" s="245"/>
    </row>
    <row r="402" spans="10:10" s="125" customFormat="1" ht="14.25">
      <c r="J402" s="245"/>
    </row>
    <row r="403" spans="10:10" s="125" customFormat="1" ht="14.25">
      <c r="J403" s="245"/>
    </row>
    <row r="404" spans="10:10" s="125" customFormat="1" ht="14.25">
      <c r="J404" s="245"/>
    </row>
    <row r="405" spans="10:10" s="125" customFormat="1" ht="14.25">
      <c r="J405" s="245"/>
    </row>
    <row r="406" spans="10:10" s="125" customFormat="1" ht="14.25">
      <c r="J406" s="245"/>
    </row>
    <row r="407" spans="10:10" s="125" customFormat="1" ht="14.25">
      <c r="J407" s="245"/>
    </row>
    <row r="408" spans="10:10" s="125" customFormat="1" ht="14.25">
      <c r="J408" s="245"/>
    </row>
    <row r="409" spans="10:10" s="125" customFormat="1" ht="14.25">
      <c r="J409" s="245"/>
    </row>
    <row r="410" spans="10:10" s="125" customFormat="1" ht="14.25">
      <c r="J410" s="245"/>
    </row>
    <row r="411" spans="10:10" s="125" customFormat="1" ht="14.25">
      <c r="J411" s="245"/>
    </row>
    <row r="412" spans="10:10" s="125" customFormat="1" ht="14.25">
      <c r="J412" s="245"/>
    </row>
    <row r="413" spans="10:10" s="125" customFormat="1" ht="14.25">
      <c r="J413" s="245"/>
    </row>
    <row r="414" spans="10:10" s="125" customFormat="1" ht="14.25">
      <c r="J414" s="245"/>
    </row>
    <row r="415" spans="10:10" s="125" customFormat="1" ht="14.25">
      <c r="J415" s="245"/>
    </row>
    <row r="416" spans="10:10" s="125" customFormat="1" ht="14.25">
      <c r="J416" s="245"/>
    </row>
    <row r="417" spans="10:10" s="125" customFormat="1" ht="14.25">
      <c r="J417" s="245"/>
    </row>
    <row r="418" spans="10:10" s="125" customFormat="1" ht="14.25">
      <c r="J418" s="245"/>
    </row>
    <row r="419" spans="10:10" s="125" customFormat="1" ht="14.25">
      <c r="J419" s="245"/>
    </row>
    <row r="420" spans="10:10" s="125" customFormat="1" ht="14.25">
      <c r="J420" s="245"/>
    </row>
    <row r="421" spans="10:10" s="125" customFormat="1" ht="14.25">
      <c r="J421" s="245"/>
    </row>
    <row r="422" spans="10:10" s="125" customFormat="1" ht="14.25">
      <c r="J422" s="245"/>
    </row>
    <row r="423" spans="10:10" s="125" customFormat="1" ht="14.25">
      <c r="J423" s="245"/>
    </row>
    <row r="424" spans="10:10" s="125" customFormat="1" ht="14.25">
      <c r="J424" s="245"/>
    </row>
    <row r="425" spans="10:10" s="125" customFormat="1" ht="14.25">
      <c r="J425" s="245"/>
    </row>
    <row r="426" spans="10:10" s="125" customFormat="1" ht="14.25">
      <c r="J426" s="245"/>
    </row>
    <row r="427" spans="10:10" s="125" customFormat="1" ht="14.25">
      <c r="J427" s="245"/>
    </row>
    <row r="428" spans="10:10" s="125" customFormat="1" ht="14.25">
      <c r="J428" s="245"/>
    </row>
    <row r="429" spans="10:10" s="125" customFormat="1" ht="14.25">
      <c r="J429" s="245"/>
    </row>
    <row r="430" spans="10:10" s="125" customFormat="1" ht="14.25">
      <c r="J430" s="245"/>
    </row>
    <row r="431" spans="10:10" s="125" customFormat="1" ht="14.25">
      <c r="J431" s="245"/>
    </row>
    <row r="432" spans="10:10" s="125" customFormat="1" ht="14.25">
      <c r="J432" s="245"/>
    </row>
    <row r="433" spans="10:10" s="125" customFormat="1" ht="14.25">
      <c r="J433" s="245"/>
    </row>
    <row r="434" spans="10:10" s="125" customFormat="1" ht="14.25">
      <c r="J434" s="245"/>
    </row>
    <row r="435" spans="10:10" s="125" customFormat="1" ht="14.25">
      <c r="J435" s="245"/>
    </row>
    <row r="436" spans="10:10" s="125" customFormat="1" ht="14.25">
      <c r="J436" s="245"/>
    </row>
    <row r="437" spans="10:10" s="125" customFormat="1" ht="14.25">
      <c r="J437" s="245"/>
    </row>
    <row r="438" spans="10:10" s="125" customFormat="1" ht="14.25">
      <c r="J438" s="245"/>
    </row>
    <row r="439" spans="10:10" s="125" customFormat="1" ht="14.25">
      <c r="J439" s="245"/>
    </row>
    <row r="440" spans="10:10" s="125" customFormat="1" ht="14.25">
      <c r="J440" s="245"/>
    </row>
    <row r="441" spans="10:10" s="125" customFormat="1" ht="14.25">
      <c r="J441" s="245"/>
    </row>
    <row r="442" spans="10:10" s="125" customFormat="1" ht="14.25">
      <c r="J442" s="245"/>
    </row>
    <row r="443" spans="10:10" s="125" customFormat="1" ht="14.25">
      <c r="J443" s="245"/>
    </row>
    <row r="444" spans="10:10" s="125" customFormat="1" ht="14.25">
      <c r="J444" s="245"/>
    </row>
    <row r="445" spans="10:10" s="125" customFormat="1" ht="14.25">
      <c r="J445" s="245"/>
    </row>
    <row r="446" spans="10:10" s="125" customFormat="1" ht="14.25">
      <c r="J446" s="245"/>
    </row>
    <row r="447" spans="10:10" s="125" customFormat="1" ht="14.25">
      <c r="J447" s="245"/>
    </row>
    <row r="448" spans="10:10" s="125" customFormat="1" ht="14.25">
      <c r="J448" s="245"/>
    </row>
    <row r="449" spans="10:10" s="125" customFormat="1" ht="14.25">
      <c r="J449" s="245"/>
    </row>
    <row r="450" spans="10:10" s="125" customFormat="1" ht="14.25">
      <c r="J450" s="245"/>
    </row>
    <row r="451" spans="10:10" s="125" customFormat="1" ht="14.25">
      <c r="J451" s="245"/>
    </row>
    <row r="452" spans="10:10" s="125" customFormat="1" ht="14.25">
      <c r="J452" s="245"/>
    </row>
    <row r="453" spans="10:10" s="125" customFormat="1" ht="14.25">
      <c r="J453" s="245"/>
    </row>
    <row r="454" spans="10:10" s="125" customFormat="1" ht="14.25">
      <c r="J454" s="245"/>
    </row>
    <row r="455" spans="10:10" s="125" customFormat="1" ht="14.25">
      <c r="J455" s="245"/>
    </row>
    <row r="456" spans="10:10" s="125" customFormat="1" ht="14.25">
      <c r="J456" s="245"/>
    </row>
    <row r="457" spans="10:10" s="125" customFormat="1" ht="14.25">
      <c r="J457" s="245"/>
    </row>
    <row r="458" spans="10:10" s="125" customFormat="1" ht="14.25">
      <c r="J458" s="245"/>
    </row>
    <row r="459" spans="10:10" s="125" customFormat="1" ht="14.25">
      <c r="J459" s="245"/>
    </row>
    <row r="460" spans="10:10" s="125" customFormat="1" ht="14.25">
      <c r="J460" s="245"/>
    </row>
    <row r="461" spans="10:10" s="125" customFormat="1" ht="14.25">
      <c r="J461" s="245"/>
    </row>
    <row r="462" spans="10:10" s="125" customFormat="1" ht="14.25">
      <c r="J462" s="245"/>
    </row>
    <row r="463" spans="10:10" s="125" customFormat="1" ht="14.25">
      <c r="J463" s="245"/>
    </row>
    <row r="464" spans="10:10" s="125" customFormat="1" ht="14.25">
      <c r="J464" s="245"/>
    </row>
    <row r="465" spans="10:10" s="125" customFormat="1" ht="14.25">
      <c r="J465" s="245"/>
    </row>
    <row r="466" spans="10:10" s="125" customFormat="1" ht="14.25">
      <c r="J466" s="245"/>
    </row>
    <row r="467" spans="10:10" s="125" customFormat="1" ht="14.25">
      <c r="J467" s="245"/>
    </row>
    <row r="468" spans="10:10" s="125" customFormat="1" ht="14.25">
      <c r="J468" s="245"/>
    </row>
    <row r="469" spans="10:10" s="125" customFormat="1" ht="14.25">
      <c r="J469" s="245"/>
    </row>
    <row r="470" spans="10:10" s="125" customFormat="1" ht="14.25">
      <c r="J470" s="245"/>
    </row>
    <row r="471" spans="10:10" s="125" customFormat="1" ht="14.25">
      <c r="J471" s="245"/>
    </row>
    <row r="472" spans="10:10" s="125" customFormat="1" ht="14.25">
      <c r="J472" s="245"/>
    </row>
    <row r="473" spans="10:10" s="125" customFormat="1" ht="14.25">
      <c r="J473" s="245"/>
    </row>
    <row r="474" spans="10:10" s="125" customFormat="1" ht="14.25">
      <c r="J474" s="245"/>
    </row>
    <row r="475" spans="10:10" s="125" customFormat="1" ht="14.25">
      <c r="J475" s="245"/>
    </row>
    <row r="476" spans="10:10" s="125" customFormat="1" ht="14.25">
      <c r="J476" s="245"/>
    </row>
    <row r="477" spans="10:10" s="125" customFormat="1" ht="14.25">
      <c r="J477" s="245"/>
    </row>
    <row r="478" spans="10:10" s="125" customFormat="1" ht="14.25">
      <c r="J478" s="245"/>
    </row>
    <row r="479" spans="10:10" s="125" customFormat="1" ht="14.25">
      <c r="J479" s="245"/>
    </row>
    <row r="480" spans="10:10" s="125" customFormat="1" ht="14.25">
      <c r="J480" s="245"/>
    </row>
    <row r="481" spans="10:10" s="125" customFormat="1" ht="14.25">
      <c r="J481" s="245"/>
    </row>
    <row r="482" spans="10:10" s="125" customFormat="1" ht="14.25">
      <c r="J482" s="245"/>
    </row>
    <row r="483" spans="10:10" s="125" customFormat="1" ht="14.25">
      <c r="J483" s="245"/>
    </row>
    <row r="484" spans="10:10" s="125" customFormat="1" ht="14.25">
      <c r="J484" s="245"/>
    </row>
    <row r="485" spans="10:10" s="125" customFormat="1" ht="14.25">
      <c r="J485" s="245"/>
    </row>
    <row r="486" spans="10:10" s="125" customFormat="1" ht="14.25">
      <c r="J486" s="245"/>
    </row>
    <row r="487" spans="10:10" s="125" customFormat="1" ht="14.25">
      <c r="J487" s="245"/>
    </row>
    <row r="488" spans="10:10" s="125" customFormat="1" ht="14.25">
      <c r="J488" s="245"/>
    </row>
    <row r="489" spans="10:10" s="125" customFormat="1" ht="14.25">
      <c r="J489" s="245"/>
    </row>
    <row r="490" spans="10:10" s="125" customFormat="1" ht="14.25">
      <c r="J490" s="245"/>
    </row>
    <row r="491" spans="10:10" s="125" customFormat="1" ht="14.25">
      <c r="J491" s="245"/>
    </row>
    <row r="492" spans="10:10" s="125" customFormat="1" ht="14.25">
      <c r="J492" s="245"/>
    </row>
    <row r="493" spans="10:10" s="125" customFormat="1" ht="14.25">
      <c r="J493" s="245"/>
    </row>
    <row r="494" spans="10:10" s="125" customFormat="1" ht="14.25">
      <c r="J494" s="245"/>
    </row>
    <row r="495" spans="10:10" s="125" customFormat="1" ht="14.25">
      <c r="J495" s="245"/>
    </row>
    <row r="496" spans="10:10" s="125" customFormat="1" ht="14.25">
      <c r="J496" s="245"/>
    </row>
    <row r="497" spans="10:10" s="125" customFormat="1" ht="14.25">
      <c r="J497" s="245"/>
    </row>
    <row r="498" spans="10:10" s="125" customFormat="1" ht="14.25">
      <c r="J498" s="245"/>
    </row>
    <row r="499" spans="10:10" s="125" customFormat="1" ht="14.25">
      <c r="J499" s="245"/>
    </row>
    <row r="500" spans="10:10" s="125" customFormat="1" ht="14.25">
      <c r="J500" s="245"/>
    </row>
    <row r="501" spans="10:10" s="125" customFormat="1" ht="14.25">
      <c r="J501" s="245"/>
    </row>
    <row r="502" spans="10:10" s="125" customFormat="1" ht="14.25">
      <c r="J502" s="245"/>
    </row>
    <row r="503" spans="10:10" s="125" customFormat="1" ht="14.25">
      <c r="J503" s="245"/>
    </row>
    <row r="504" spans="10:10" s="125" customFormat="1" ht="14.25">
      <c r="J504" s="245"/>
    </row>
    <row r="505" spans="10:10" s="125" customFormat="1" ht="14.25">
      <c r="J505" s="245"/>
    </row>
    <row r="506" spans="10:10" s="125" customFormat="1" ht="14.25">
      <c r="J506" s="245"/>
    </row>
    <row r="507" spans="10:10" s="125" customFormat="1" ht="14.25">
      <c r="J507" s="245"/>
    </row>
    <row r="508" spans="10:10" s="125" customFormat="1" ht="14.25">
      <c r="J508" s="245"/>
    </row>
    <row r="509" spans="10:10" s="125" customFormat="1" ht="14.25">
      <c r="J509" s="245"/>
    </row>
    <row r="510" spans="10:10" s="125" customFormat="1" ht="14.25">
      <c r="J510" s="245"/>
    </row>
    <row r="511" spans="10:10" s="125" customFormat="1" ht="14.25">
      <c r="J511" s="245"/>
    </row>
    <row r="512" spans="10:10" s="125" customFormat="1" ht="14.25">
      <c r="J512" s="245"/>
    </row>
    <row r="513" spans="10:10" s="125" customFormat="1" ht="14.25">
      <c r="J513" s="245"/>
    </row>
    <row r="514" spans="10:10" s="125" customFormat="1" ht="14.25">
      <c r="J514" s="245"/>
    </row>
    <row r="515" spans="10:10" s="125" customFormat="1" ht="14.25">
      <c r="J515" s="245"/>
    </row>
    <row r="516" spans="10:10" s="125" customFormat="1" ht="14.25">
      <c r="J516" s="245"/>
    </row>
    <row r="517" spans="10:10" s="125" customFormat="1" ht="14.25">
      <c r="J517" s="245"/>
    </row>
    <row r="518" spans="10:10" s="125" customFormat="1" ht="14.25">
      <c r="J518" s="245"/>
    </row>
    <row r="519" spans="10:10" s="125" customFormat="1" ht="14.25">
      <c r="J519" s="245"/>
    </row>
    <row r="520" spans="10:10" s="125" customFormat="1" ht="14.25">
      <c r="J520" s="245"/>
    </row>
    <row r="521" spans="10:10" s="125" customFormat="1" ht="14.25">
      <c r="J521" s="245"/>
    </row>
    <row r="522" spans="10:10" s="125" customFormat="1" ht="14.25">
      <c r="J522" s="245"/>
    </row>
    <row r="523" spans="10:10" s="125" customFormat="1" ht="14.25">
      <c r="J523" s="245"/>
    </row>
    <row r="524" spans="10:10" s="125" customFormat="1" ht="14.25">
      <c r="J524" s="245"/>
    </row>
    <row r="525" spans="10:10" s="125" customFormat="1" ht="14.25">
      <c r="J525" s="245"/>
    </row>
    <row r="526" spans="10:10" s="125" customFormat="1" ht="14.25">
      <c r="J526" s="245"/>
    </row>
    <row r="527" spans="10:10" s="125" customFormat="1" ht="14.25">
      <c r="J527" s="245"/>
    </row>
    <row r="528" spans="10:10" s="125" customFormat="1" ht="14.25">
      <c r="J528" s="245"/>
    </row>
    <row r="529" spans="10:10" s="125" customFormat="1" ht="14.25">
      <c r="J529" s="245"/>
    </row>
    <row r="530" spans="10:10" s="125" customFormat="1" ht="14.25">
      <c r="J530" s="245"/>
    </row>
    <row r="531" spans="10:10" s="125" customFormat="1" ht="14.25">
      <c r="J531" s="245"/>
    </row>
    <row r="532" spans="10:10" s="125" customFormat="1" ht="14.25">
      <c r="J532" s="245"/>
    </row>
    <row r="533" spans="10:10" s="125" customFormat="1" ht="14.25">
      <c r="J533" s="245"/>
    </row>
    <row r="534" spans="10:10" s="125" customFormat="1" ht="14.25">
      <c r="J534" s="245"/>
    </row>
    <row r="535" spans="10:10" s="125" customFormat="1" ht="14.25">
      <c r="J535" s="245"/>
    </row>
    <row r="536" spans="10:10" s="125" customFormat="1" ht="14.25">
      <c r="J536" s="245"/>
    </row>
    <row r="537" spans="10:10" s="125" customFormat="1" ht="14.25">
      <c r="J537" s="245"/>
    </row>
    <row r="538" spans="10:10" s="125" customFormat="1" ht="14.25">
      <c r="J538" s="245"/>
    </row>
    <row r="539" spans="10:10" s="125" customFormat="1" ht="14.25">
      <c r="J539" s="245"/>
    </row>
    <row r="540" spans="10:10" s="125" customFormat="1" ht="14.25">
      <c r="J540" s="245"/>
    </row>
    <row r="541" spans="10:10" s="125" customFormat="1" ht="14.25">
      <c r="J541" s="245"/>
    </row>
    <row r="542" spans="10:10" s="125" customFormat="1" ht="14.25">
      <c r="J542" s="245"/>
    </row>
    <row r="543" spans="10:10" s="125" customFormat="1" ht="14.25">
      <c r="J543" s="245"/>
    </row>
    <row r="544" spans="10:10" s="125" customFormat="1" ht="14.25">
      <c r="J544" s="245"/>
    </row>
    <row r="545" spans="10:10" s="125" customFormat="1" ht="14.25">
      <c r="J545" s="245"/>
    </row>
    <row r="546" spans="10:10" s="125" customFormat="1" ht="14.25">
      <c r="J546" s="245"/>
    </row>
    <row r="547" spans="10:10" s="125" customFormat="1" ht="14.25">
      <c r="J547" s="245"/>
    </row>
    <row r="548" spans="10:10" s="125" customFormat="1" ht="14.25">
      <c r="J548" s="245"/>
    </row>
    <row r="549" spans="10:10" s="125" customFormat="1" ht="14.25">
      <c r="J549" s="245"/>
    </row>
    <row r="550" spans="10:10" s="125" customFormat="1" ht="14.25">
      <c r="J550" s="245"/>
    </row>
    <row r="551" spans="10:10" s="125" customFormat="1" ht="14.25">
      <c r="J551" s="245"/>
    </row>
    <row r="552" spans="10:10" s="125" customFormat="1" ht="14.25">
      <c r="J552" s="245"/>
    </row>
    <row r="553" spans="10:10" s="125" customFormat="1" ht="14.25">
      <c r="J553" s="245"/>
    </row>
    <row r="554" spans="10:10" s="125" customFormat="1" ht="14.25">
      <c r="J554" s="245"/>
    </row>
    <row r="555" spans="10:10" s="125" customFormat="1" ht="14.25">
      <c r="J555" s="245"/>
    </row>
    <row r="556" spans="10:10" s="125" customFormat="1" ht="14.25">
      <c r="J556" s="245"/>
    </row>
    <row r="557" spans="10:10" s="125" customFormat="1" ht="14.25">
      <c r="J557" s="245"/>
    </row>
    <row r="558" spans="10:10" s="125" customFormat="1" ht="14.25">
      <c r="J558" s="245"/>
    </row>
    <row r="559" spans="10:10" s="125" customFormat="1" ht="14.25">
      <c r="J559" s="245"/>
    </row>
    <row r="560" spans="10:10" s="125" customFormat="1" ht="14.25">
      <c r="J560" s="245"/>
    </row>
    <row r="561" spans="10:10" s="125" customFormat="1" ht="14.25">
      <c r="J561" s="245"/>
    </row>
    <row r="562" spans="10:10" s="125" customFormat="1" ht="14.25">
      <c r="J562" s="245"/>
    </row>
    <row r="563" spans="10:10" s="125" customFormat="1" ht="14.25">
      <c r="J563" s="245"/>
    </row>
    <row r="564" spans="10:10" s="125" customFormat="1" ht="14.25">
      <c r="J564" s="245"/>
    </row>
    <row r="565" spans="10:10" s="125" customFormat="1" ht="14.25">
      <c r="J565" s="245"/>
    </row>
    <row r="566" spans="10:10" s="125" customFormat="1" ht="14.25">
      <c r="J566" s="245"/>
    </row>
    <row r="567" spans="10:10" s="125" customFormat="1" ht="14.25">
      <c r="J567" s="245"/>
    </row>
    <row r="568" spans="10:10" s="125" customFormat="1" ht="14.25">
      <c r="J568" s="245"/>
    </row>
    <row r="569" spans="10:10" s="125" customFormat="1" ht="14.25">
      <c r="J569" s="245"/>
    </row>
    <row r="570" spans="10:10" s="125" customFormat="1" ht="14.25">
      <c r="J570" s="245"/>
    </row>
    <row r="571" spans="10:10" s="125" customFormat="1" ht="14.25">
      <c r="J571" s="245"/>
    </row>
    <row r="572" spans="10:10" s="125" customFormat="1" ht="14.25">
      <c r="J572" s="245"/>
    </row>
    <row r="573" spans="10:10" s="125" customFormat="1" ht="14.25">
      <c r="J573" s="245"/>
    </row>
    <row r="574" spans="10:10" s="125" customFormat="1" ht="14.25">
      <c r="J574" s="245"/>
    </row>
    <row r="575" spans="10:10" s="125" customFormat="1" ht="14.25">
      <c r="J575" s="245"/>
    </row>
    <row r="576" spans="10:10" s="125" customFormat="1" ht="14.25">
      <c r="J576" s="245"/>
    </row>
    <row r="577" spans="10:10" s="125" customFormat="1" ht="14.25">
      <c r="J577" s="245"/>
    </row>
    <row r="578" spans="10:10" s="125" customFormat="1" ht="14.25">
      <c r="J578" s="245"/>
    </row>
    <row r="579" spans="10:10" s="125" customFormat="1" ht="14.25">
      <c r="J579" s="245"/>
    </row>
    <row r="580" spans="10:10" s="125" customFormat="1" ht="14.25">
      <c r="J580" s="245"/>
    </row>
    <row r="581" spans="10:10" s="125" customFormat="1" ht="14.25">
      <c r="J581" s="245"/>
    </row>
    <row r="582" spans="10:10" s="125" customFormat="1" ht="14.25">
      <c r="J582" s="245"/>
    </row>
    <row r="583" spans="10:10" s="125" customFormat="1" ht="14.25">
      <c r="J583" s="245"/>
    </row>
    <row r="584" spans="10:10" s="125" customFormat="1" ht="14.25">
      <c r="J584" s="245"/>
    </row>
    <row r="585" spans="10:10" s="125" customFormat="1" ht="14.25">
      <c r="J585" s="245"/>
    </row>
    <row r="586" spans="10:10" s="125" customFormat="1" ht="14.25">
      <c r="J586" s="245"/>
    </row>
    <row r="587" spans="10:10" s="125" customFormat="1" ht="14.25">
      <c r="J587" s="245"/>
    </row>
    <row r="588" spans="10:10" s="125" customFormat="1" ht="14.25">
      <c r="J588" s="245"/>
    </row>
    <row r="589" spans="10:10" s="125" customFormat="1" ht="14.25">
      <c r="J589" s="245"/>
    </row>
    <row r="590" spans="10:10" s="125" customFormat="1" ht="14.25">
      <c r="J590" s="245"/>
    </row>
    <row r="591" spans="10:10" s="125" customFormat="1" ht="14.25">
      <c r="J591" s="245"/>
    </row>
    <row r="592" spans="10:10" s="125" customFormat="1" ht="14.25">
      <c r="J592" s="245"/>
    </row>
    <row r="593" spans="10:10" s="125" customFormat="1" ht="14.25">
      <c r="J593" s="245"/>
    </row>
    <row r="594" spans="10:10" s="125" customFormat="1" ht="14.25">
      <c r="J594" s="245"/>
    </row>
    <row r="595" spans="10:10" s="125" customFormat="1" ht="14.25">
      <c r="J595" s="245"/>
    </row>
    <row r="596" spans="10:10" s="125" customFormat="1" ht="14.25">
      <c r="J596" s="245"/>
    </row>
    <row r="597" spans="10:10" s="125" customFormat="1" ht="14.25">
      <c r="J597" s="245"/>
    </row>
    <row r="598" spans="10:10" s="125" customFormat="1" ht="14.25">
      <c r="J598" s="245"/>
    </row>
    <row r="599" spans="10:10" s="125" customFormat="1" ht="14.25">
      <c r="J599" s="245"/>
    </row>
    <row r="600" spans="10:10" s="125" customFormat="1" ht="14.25">
      <c r="J600" s="245"/>
    </row>
    <row r="601" spans="10:10" s="125" customFormat="1" ht="14.25">
      <c r="J601" s="245"/>
    </row>
    <row r="602" spans="10:10" s="125" customFormat="1" ht="14.25">
      <c r="J602" s="245"/>
    </row>
    <row r="603" spans="10:10" s="125" customFormat="1" ht="14.25">
      <c r="J603" s="245"/>
    </row>
    <row r="604" spans="10:10" s="125" customFormat="1" ht="14.25">
      <c r="J604" s="245"/>
    </row>
    <row r="605" spans="10:10" s="125" customFormat="1" ht="14.25">
      <c r="J605" s="245"/>
    </row>
    <row r="606" spans="10:10" s="125" customFormat="1" ht="14.25">
      <c r="J606" s="245"/>
    </row>
    <row r="607" spans="10:10" s="125" customFormat="1" ht="14.25">
      <c r="J607" s="245"/>
    </row>
    <row r="608" spans="10:10" s="125" customFormat="1" ht="14.25">
      <c r="J608" s="245"/>
    </row>
    <row r="609" spans="10:10" s="125" customFormat="1" ht="14.25">
      <c r="J609" s="245"/>
    </row>
    <row r="610" spans="10:10" s="125" customFormat="1" ht="14.25">
      <c r="J610" s="245"/>
    </row>
    <row r="611" spans="10:10" s="125" customFormat="1" ht="14.25">
      <c r="J611" s="245"/>
    </row>
    <row r="612" spans="10:10" s="125" customFormat="1" ht="14.25">
      <c r="J612" s="245"/>
    </row>
    <row r="613" spans="10:10" s="125" customFormat="1" ht="14.25">
      <c r="J613" s="245"/>
    </row>
    <row r="614" spans="10:10" s="125" customFormat="1" ht="14.25">
      <c r="J614" s="245"/>
    </row>
    <row r="615" spans="10:10" s="125" customFormat="1" ht="14.25">
      <c r="J615" s="245"/>
    </row>
    <row r="616" spans="10:10" s="125" customFormat="1" ht="14.25">
      <c r="J616" s="245"/>
    </row>
    <row r="617" spans="10:10" s="125" customFormat="1" ht="14.25">
      <c r="J617" s="245"/>
    </row>
    <row r="618" spans="10:10" s="125" customFormat="1" ht="14.25">
      <c r="J618" s="245"/>
    </row>
    <row r="619" spans="10:10" s="125" customFormat="1" ht="14.25">
      <c r="J619" s="245"/>
    </row>
    <row r="620" spans="10:10" s="125" customFormat="1" ht="14.25">
      <c r="J620" s="245"/>
    </row>
    <row r="621" spans="10:10" s="125" customFormat="1" ht="14.25">
      <c r="J621" s="245"/>
    </row>
    <row r="622" spans="10:10" s="125" customFormat="1" ht="14.25">
      <c r="J622" s="245"/>
    </row>
    <row r="623" spans="10:10" s="125" customFormat="1" ht="14.25">
      <c r="J623" s="245"/>
    </row>
    <row r="624" spans="10:10" s="125" customFormat="1" ht="14.25">
      <c r="J624" s="245"/>
    </row>
    <row r="625" spans="10:10" s="125" customFormat="1" ht="14.25">
      <c r="J625" s="245"/>
    </row>
    <row r="626" spans="10:10" s="125" customFormat="1" ht="14.25">
      <c r="J626" s="245"/>
    </row>
    <row r="627" spans="10:10" s="125" customFormat="1" ht="14.25">
      <c r="J627" s="245"/>
    </row>
    <row r="628" spans="10:10" s="125" customFormat="1" ht="14.25">
      <c r="J628" s="245"/>
    </row>
    <row r="629" spans="10:10" s="125" customFormat="1" ht="14.25">
      <c r="J629" s="245"/>
    </row>
    <row r="630" spans="10:10" s="125" customFormat="1" ht="14.25">
      <c r="J630" s="245"/>
    </row>
    <row r="631" spans="10:10" s="125" customFormat="1" ht="14.25">
      <c r="J631" s="245"/>
    </row>
    <row r="632" spans="10:10" s="125" customFormat="1" ht="14.25">
      <c r="J632" s="245"/>
    </row>
    <row r="633" spans="10:10" s="125" customFormat="1" ht="14.25">
      <c r="J633" s="245"/>
    </row>
    <row r="634" spans="10:10" s="125" customFormat="1" ht="14.25">
      <c r="J634" s="245"/>
    </row>
    <row r="635" spans="10:10" s="125" customFormat="1" ht="14.25">
      <c r="J635" s="245"/>
    </row>
    <row r="636" spans="10:10" s="125" customFormat="1" ht="14.25">
      <c r="J636" s="245"/>
    </row>
    <row r="637" spans="10:10" s="125" customFormat="1" ht="14.25">
      <c r="J637" s="245"/>
    </row>
    <row r="638" spans="10:10" s="125" customFormat="1" ht="14.25">
      <c r="J638" s="245"/>
    </row>
    <row r="639" spans="10:10" s="125" customFormat="1" ht="14.25">
      <c r="J639" s="245"/>
    </row>
    <row r="640" spans="10:10" s="125" customFormat="1" ht="14.25">
      <c r="J640" s="245"/>
    </row>
    <row r="641" spans="10:10" s="125" customFormat="1" ht="14.25">
      <c r="J641" s="245"/>
    </row>
    <row r="642" spans="10:10" s="125" customFormat="1" ht="14.25">
      <c r="J642" s="245"/>
    </row>
    <row r="643" spans="10:10" s="125" customFormat="1" ht="14.25">
      <c r="J643" s="245"/>
    </row>
    <row r="644" spans="10:10" s="125" customFormat="1" ht="14.25">
      <c r="J644" s="245"/>
    </row>
    <row r="645" spans="10:10" s="125" customFormat="1" ht="14.25">
      <c r="J645" s="245"/>
    </row>
    <row r="646" spans="10:10" s="125" customFormat="1" ht="14.25">
      <c r="J646" s="245"/>
    </row>
    <row r="647" spans="10:10" s="125" customFormat="1" ht="14.25">
      <c r="J647" s="245"/>
    </row>
    <row r="648" spans="10:10" s="125" customFormat="1" ht="14.25">
      <c r="J648" s="245"/>
    </row>
    <row r="649" spans="10:10" s="125" customFormat="1" ht="14.25">
      <c r="J649" s="245"/>
    </row>
    <row r="650" spans="10:10" s="125" customFormat="1" ht="14.25">
      <c r="J650" s="245"/>
    </row>
    <row r="651" spans="10:10" s="125" customFormat="1" ht="14.25">
      <c r="J651" s="245"/>
    </row>
    <row r="652" spans="10:10" s="125" customFormat="1" ht="14.25">
      <c r="J652" s="245"/>
    </row>
    <row r="653" spans="10:10" s="125" customFormat="1" ht="14.25">
      <c r="J653" s="245"/>
    </row>
    <row r="654" spans="10:10" s="125" customFormat="1" ht="14.25">
      <c r="J654" s="245"/>
    </row>
    <row r="655" spans="10:10" s="125" customFormat="1" ht="14.25">
      <c r="J655" s="245"/>
    </row>
    <row r="656" spans="10:10" s="125" customFormat="1" ht="14.25">
      <c r="J656" s="245"/>
    </row>
    <row r="657" spans="10:10" s="125" customFormat="1" ht="14.25">
      <c r="J657" s="245"/>
    </row>
    <row r="658" spans="10:10" s="125" customFormat="1" ht="14.25">
      <c r="J658" s="245"/>
    </row>
    <row r="659" spans="10:10" s="125" customFormat="1" ht="14.25">
      <c r="J659" s="245"/>
    </row>
    <row r="660" spans="10:10" s="125" customFormat="1" ht="14.25">
      <c r="J660" s="245"/>
    </row>
    <row r="661" spans="10:10" s="125" customFormat="1" ht="14.25">
      <c r="J661" s="245"/>
    </row>
    <row r="662" spans="10:10" s="125" customFormat="1" ht="14.25">
      <c r="J662" s="245"/>
    </row>
    <row r="663" spans="10:10" s="125" customFormat="1" ht="14.25">
      <c r="J663" s="245"/>
    </row>
    <row r="664" spans="10:10" s="125" customFormat="1" ht="14.25">
      <c r="J664" s="245"/>
    </row>
    <row r="665" spans="10:10" s="125" customFormat="1" ht="14.25">
      <c r="J665" s="245"/>
    </row>
    <row r="666" spans="10:10" s="125" customFormat="1" ht="14.25">
      <c r="J666" s="245"/>
    </row>
    <row r="667" spans="10:10" s="125" customFormat="1" ht="14.25">
      <c r="J667" s="245"/>
    </row>
    <row r="668" spans="10:10" s="125" customFormat="1" ht="14.25">
      <c r="J668" s="245"/>
    </row>
    <row r="669" spans="10:10" s="125" customFormat="1" ht="14.25">
      <c r="J669" s="245"/>
    </row>
    <row r="670" spans="10:10" s="125" customFormat="1" ht="14.25">
      <c r="J670" s="245"/>
    </row>
    <row r="671" spans="10:10" s="125" customFormat="1" ht="14.25">
      <c r="J671" s="245"/>
    </row>
    <row r="672" spans="10:10" s="125" customFormat="1" ht="14.25">
      <c r="J672" s="245"/>
    </row>
    <row r="673" spans="10:10" s="125" customFormat="1" ht="14.25">
      <c r="J673" s="245"/>
    </row>
    <row r="674" spans="10:10" s="125" customFormat="1" ht="14.25">
      <c r="J674" s="245"/>
    </row>
    <row r="675" spans="10:10" s="125" customFormat="1" ht="14.25">
      <c r="J675" s="245"/>
    </row>
    <row r="676" spans="10:10" s="125" customFormat="1" ht="14.25">
      <c r="J676" s="245"/>
    </row>
    <row r="677" spans="10:10" s="125" customFormat="1" ht="14.25">
      <c r="J677" s="245"/>
    </row>
    <row r="678" spans="10:10" s="125" customFormat="1" ht="14.25">
      <c r="J678" s="245"/>
    </row>
    <row r="679" spans="10:10" s="125" customFormat="1" ht="14.25">
      <c r="J679" s="245"/>
    </row>
    <row r="680" spans="10:10" s="125" customFormat="1" ht="14.25">
      <c r="J680" s="245"/>
    </row>
    <row r="681" spans="10:10" s="125" customFormat="1" ht="14.25">
      <c r="J681" s="245"/>
    </row>
    <row r="682" spans="10:10" s="125" customFormat="1" ht="14.25">
      <c r="J682" s="245"/>
    </row>
    <row r="683" spans="10:10" s="125" customFormat="1" ht="14.25">
      <c r="J683" s="245"/>
    </row>
    <row r="684" spans="10:10" s="125" customFormat="1" ht="14.25">
      <c r="J684" s="245"/>
    </row>
    <row r="685" spans="10:10" s="125" customFormat="1" ht="14.25">
      <c r="J685" s="245"/>
    </row>
    <row r="686" spans="10:10" s="125" customFormat="1" ht="14.25">
      <c r="J686" s="245"/>
    </row>
    <row r="687" spans="10:10" s="125" customFormat="1" ht="14.25">
      <c r="J687" s="245"/>
    </row>
    <row r="688" spans="10:10" s="125" customFormat="1" ht="14.25">
      <c r="J688" s="245"/>
    </row>
    <row r="689" spans="10:10" s="125" customFormat="1" ht="14.25">
      <c r="J689" s="245"/>
    </row>
    <row r="690" spans="10:10" s="125" customFormat="1" ht="14.25">
      <c r="J690" s="245"/>
    </row>
    <row r="691" spans="10:10" s="125" customFormat="1" ht="14.25">
      <c r="J691" s="245"/>
    </row>
    <row r="692" spans="10:10" s="125" customFormat="1" ht="14.25">
      <c r="J692" s="245"/>
    </row>
    <row r="693" spans="10:10" s="125" customFormat="1" ht="14.25">
      <c r="J693" s="245"/>
    </row>
    <row r="694" spans="10:10" s="125" customFormat="1" ht="14.25">
      <c r="J694" s="245"/>
    </row>
    <row r="695" spans="10:10" s="125" customFormat="1" ht="14.25">
      <c r="J695" s="245"/>
    </row>
    <row r="696" spans="10:10" s="125" customFormat="1" ht="14.25">
      <c r="J696" s="245"/>
    </row>
    <row r="697" spans="10:10" s="125" customFormat="1" ht="14.25">
      <c r="J697" s="245"/>
    </row>
    <row r="698" spans="10:10" s="125" customFormat="1" ht="14.25">
      <c r="J698" s="245"/>
    </row>
    <row r="699" spans="10:10" s="125" customFormat="1" ht="14.25">
      <c r="J699" s="245"/>
    </row>
    <row r="700" spans="10:10" s="125" customFormat="1" ht="14.25">
      <c r="J700" s="245"/>
    </row>
    <row r="701" spans="10:10" s="125" customFormat="1" ht="14.25">
      <c r="J701" s="245"/>
    </row>
    <row r="702" spans="10:10" s="125" customFormat="1" ht="14.25">
      <c r="J702" s="245"/>
    </row>
    <row r="703" spans="10:10" s="125" customFormat="1" ht="14.25">
      <c r="J703" s="245"/>
    </row>
    <row r="704" spans="10:10" s="125" customFormat="1" ht="14.25">
      <c r="J704" s="245"/>
    </row>
    <row r="705" spans="10:10" s="125" customFormat="1" ht="14.25">
      <c r="J705" s="245"/>
    </row>
    <row r="706" spans="10:10" s="125" customFormat="1" ht="14.25">
      <c r="J706" s="245"/>
    </row>
    <row r="707" spans="10:10" s="125" customFormat="1" ht="14.25">
      <c r="J707" s="245"/>
    </row>
    <row r="708" spans="10:10" s="125" customFormat="1" ht="14.25">
      <c r="J708" s="245"/>
    </row>
    <row r="709" spans="10:10" s="125" customFormat="1" ht="14.25">
      <c r="J709" s="245"/>
    </row>
    <row r="710" spans="10:10" s="125" customFormat="1" ht="14.25">
      <c r="J710" s="245"/>
    </row>
    <row r="711" spans="10:10" s="125" customFormat="1" ht="14.25">
      <c r="J711" s="245"/>
    </row>
    <row r="712" spans="10:10" s="125" customFormat="1" ht="14.25">
      <c r="J712" s="245"/>
    </row>
    <row r="713" spans="10:10" s="125" customFormat="1" ht="14.25">
      <c r="J713" s="245"/>
    </row>
    <row r="714" spans="10:10" s="125" customFormat="1" ht="14.25">
      <c r="J714" s="245"/>
    </row>
    <row r="715" spans="10:10" s="125" customFormat="1" ht="14.25">
      <c r="J715" s="245"/>
    </row>
    <row r="716" spans="10:10" s="125" customFormat="1" ht="14.25">
      <c r="J716" s="245"/>
    </row>
    <row r="717" spans="10:10" s="125" customFormat="1" ht="14.25">
      <c r="J717" s="245"/>
    </row>
    <row r="718" spans="10:10" s="125" customFormat="1" ht="14.25">
      <c r="J718" s="245"/>
    </row>
    <row r="719" spans="10:10" s="125" customFormat="1" ht="14.25">
      <c r="J719" s="245"/>
    </row>
    <row r="720" spans="10:10" s="125" customFormat="1" ht="14.25">
      <c r="J720" s="245"/>
    </row>
    <row r="721" spans="10:10" s="125" customFormat="1" ht="14.25">
      <c r="J721" s="245"/>
    </row>
    <row r="722" spans="10:10" s="125" customFormat="1" ht="14.25">
      <c r="J722" s="245"/>
    </row>
    <row r="723" spans="10:10" s="125" customFormat="1" ht="14.25">
      <c r="J723" s="245"/>
    </row>
    <row r="724" spans="10:10" s="125" customFormat="1" ht="14.25">
      <c r="J724" s="245"/>
    </row>
    <row r="725" spans="10:10" s="125" customFormat="1" ht="14.25">
      <c r="J725" s="245"/>
    </row>
    <row r="726" spans="10:10" s="125" customFormat="1" ht="14.25">
      <c r="J726" s="245"/>
    </row>
    <row r="727" spans="10:10" s="125" customFormat="1" ht="14.25">
      <c r="J727" s="245"/>
    </row>
    <row r="728" spans="10:10" s="125" customFormat="1" ht="14.25">
      <c r="J728" s="245"/>
    </row>
    <row r="729" spans="10:10" s="125" customFormat="1" ht="14.25">
      <c r="J729" s="245"/>
    </row>
    <row r="730" spans="10:10" s="125" customFormat="1" ht="14.25">
      <c r="J730" s="245"/>
    </row>
    <row r="731" spans="10:10" s="125" customFormat="1" ht="14.25">
      <c r="J731" s="245"/>
    </row>
    <row r="732" spans="10:10" s="125" customFormat="1" ht="14.25">
      <c r="J732" s="245"/>
    </row>
    <row r="733" spans="10:10" s="125" customFormat="1" ht="14.25">
      <c r="J733" s="245"/>
    </row>
    <row r="734" spans="10:10" s="125" customFormat="1" ht="14.25">
      <c r="J734" s="245"/>
    </row>
    <row r="735" spans="10:10" s="125" customFormat="1" ht="14.25">
      <c r="J735" s="245"/>
    </row>
    <row r="736" spans="10:10" s="125" customFormat="1" ht="14.25">
      <c r="J736" s="245"/>
    </row>
    <row r="737" spans="10:10" s="125" customFormat="1" ht="14.25">
      <c r="J737" s="245"/>
    </row>
    <row r="738" spans="10:10" s="125" customFormat="1" ht="14.25">
      <c r="J738" s="245"/>
    </row>
    <row r="739" spans="10:10" s="125" customFormat="1" ht="14.25">
      <c r="J739" s="245"/>
    </row>
    <row r="740" spans="10:10" s="125" customFormat="1" ht="14.25">
      <c r="J740" s="245"/>
    </row>
    <row r="741" spans="10:10" s="125" customFormat="1" ht="14.25">
      <c r="J741" s="245"/>
    </row>
    <row r="742" spans="10:10" s="125" customFormat="1" ht="14.25">
      <c r="J742" s="245"/>
    </row>
    <row r="743" spans="10:10" s="125" customFormat="1" ht="14.25">
      <c r="J743" s="245"/>
    </row>
    <row r="744" spans="10:10" s="125" customFormat="1" ht="14.25">
      <c r="J744" s="245"/>
    </row>
    <row r="745" spans="10:10" s="125" customFormat="1" ht="14.25">
      <c r="J745" s="245"/>
    </row>
    <row r="746" spans="10:10" s="125" customFormat="1" ht="14.25">
      <c r="J746" s="245"/>
    </row>
    <row r="747" spans="10:10" s="125" customFormat="1" ht="14.25">
      <c r="J747" s="245"/>
    </row>
    <row r="748" spans="10:10" s="125" customFormat="1" ht="14.25">
      <c r="J748" s="245"/>
    </row>
    <row r="749" spans="10:10" s="125" customFormat="1" ht="14.25">
      <c r="J749" s="245"/>
    </row>
    <row r="750" spans="10:10" s="125" customFormat="1" ht="14.25">
      <c r="J750" s="245"/>
    </row>
    <row r="751" spans="10:10" s="125" customFormat="1" ht="14.25">
      <c r="J751" s="245"/>
    </row>
    <row r="752" spans="10:10" s="125" customFormat="1" ht="14.25">
      <c r="J752" s="245"/>
    </row>
    <row r="753" spans="10:10" s="125" customFormat="1" ht="14.25">
      <c r="J753" s="245"/>
    </row>
    <row r="754" spans="10:10" s="125" customFormat="1" ht="14.25">
      <c r="J754" s="245"/>
    </row>
    <row r="755" spans="10:10" s="125" customFormat="1" ht="14.25">
      <c r="J755" s="245"/>
    </row>
    <row r="756" spans="10:10" s="125" customFormat="1" ht="14.25">
      <c r="J756" s="245"/>
    </row>
    <row r="757" spans="10:10" s="125" customFormat="1" ht="14.25">
      <c r="J757" s="245"/>
    </row>
    <row r="758" spans="10:10" s="125" customFormat="1" ht="14.25">
      <c r="J758" s="245"/>
    </row>
    <row r="759" spans="10:10" s="125" customFormat="1" ht="14.25">
      <c r="J759" s="245"/>
    </row>
    <row r="760" spans="10:10" s="125" customFormat="1" ht="14.25">
      <c r="J760" s="245"/>
    </row>
    <row r="761" spans="10:10" s="125" customFormat="1" ht="14.25">
      <c r="J761" s="245"/>
    </row>
    <row r="762" spans="10:10" s="125" customFormat="1" ht="14.25">
      <c r="J762" s="245"/>
    </row>
    <row r="763" spans="10:10" s="125" customFormat="1" ht="14.25">
      <c r="J763" s="245"/>
    </row>
    <row r="764" spans="10:10" s="125" customFormat="1" ht="14.25">
      <c r="J764" s="245"/>
    </row>
    <row r="765" spans="10:10" s="125" customFormat="1" ht="14.25">
      <c r="J765" s="245"/>
    </row>
    <row r="766" spans="10:10" s="125" customFormat="1" ht="14.25">
      <c r="J766" s="245"/>
    </row>
    <row r="767" spans="10:10" s="125" customFormat="1" ht="14.25">
      <c r="J767" s="245"/>
    </row>
    <row r="768" spans="10:10" s="125" customFormat="1" ht="14.25">
      <c r="J768" s="245"/>
    </row>
    <row r="769" spans="10:10" s="125" customFormat="1" ht="14.25">
      <c r="J769" s="245"/>
    </row>
    <row r="770" spans="10:10" s="125" customFormat="1" ht="14.25">
      <c r="J770" s="245"/>
    </row>
    <row r="771" spans="10:10" s="125" customFormat="1" ht="14.25">
      <c r="J771" s="245"/>
    </row>
    <row r="772" spans="10:10" s="125" customFormat="1" ht="14.25">
      <c r="J772" s="245"/>
    </row>
    <row r="773" spans="10:10" s="125" customFormat="1" ht="14.25">
      <c r="J773" s="245"/>
    </row>
    <row r="774" spans="10:10" s="125" customFormat="1" ht="14.25">
      <c r="J774" s="245"/>
    </row>
    <row r="775" spans="10:10" s="125" customFormat="1" ht="14.25">
      <c r="J775" s="245"/>
    </row>
    <row r="776" spans="10:10" s="125" customFormat="1" ht="14.25">
      <c r="J776" s="245"/>
    </row>
    <row r="777" spans="10:10" s="125" customFormat="1" ht="14.25">
      <c r="J777" s="245"/>
    </row>
    <row r="778" spans="10:10" s="125" customFormat="1" ht="14.25">
      <c r="J778" s="245"/>
    </row>
    <row r="779" spans="10:10" s="125" customFormat="1" ht="14.25">
      <c r="J779" s="245"/>
    </row>
    <row r="780" spans="10:10" s="125" customFormat="1" ht="14.25">
      <c r="J780" s="245"/>
    </row>
    <row r="781" spans="10:10" s="125" customFormat="1" ht="14.25">
      <c r="J781" s="245"/>
    </row>
    <row r="782" spans="10:10" s="125" customFormat="1" ht="14.25">
      <c r="J782" s="245"/>
    </row>
    <row r="783" spans="10:10" s="125" customFormat="1" ht="14.25">
      <c r="J783" s="245"/>
    </row>
    <row r="784" spans="10:10" s="125" customFormat="1" ht="14.25">
      <c r="J784" s="245"/>
    </row>
    <row r="785" spans="10:10" s="125" customFormat="1" ht="14.25">
      <c r="J785" s="245"/>
    </row>
    <row r="786" spans="10:10" s="125" customFormat="1" ht="14.25">
      <c r="J786" s="245"/>
    </row>
    <row r="787" spans="10:10" s="125" customFormat="1" ht="14.25">
      <c r="J787" s="245"/>
    </row>
    <row r="788" spans="10:10" s="125" customFormat="1" ht="14.25">
      <c r="J788" s="245"/>
    </row>
    <row r="789" spans="10:10" s="125" customFormat="1" ht="14.25">
      <c r="J789" s="245"/>
    </row>
    <row r="790" spans="10:10" s="125" customFormat="1" ht="14.25">
      <c r="J790" s="245"/>
    </row>
    <row r="791" spans="10:10" s="125" customFormat="1" ht="14.25">
      <c r="J791" s="245"/>
    </row>
    <row r="792" spans="10:10" s="125" customFormat="1" ht="14.25">
      <c r="J792" s="245"/>
    </row>
    <row r="793" spans="10:10" s="125" customFormat="1" ht="14.25">
      <c r="J793" s="245"/>
    </row>
    <row r="794" spans="10:10" s="125" customFormat="1" ht="14.25">
      <c r="J794" s="245"/>
    </row>
    <row r="795" spans="10:10" s="125" customFormat="1" ht="14.25">
      <c r="J795" s="245"/>
    </row>
    <row r="796" spans="10:10" s="125" customFormat="1" ht="14.25">
      <c r="J796" s="245"/>
    </row>
    <row r="797" spans="10:10" s="125" customFormat="1" ht="14.25">
      <c r="J797" s="245"/>
    </row>
    <row r="798" spans="10:10" s="125" customFormat="1" ht="14.25">
      <c r="J798" s="245"/>
    </row>
    <row r="799" spans="10:10" s="125" customFormat="1" ht="14.25">
      <c r="J799" s="245"/>
    </row>
    <row r="800" spans="10:10" s="125" customFormat="1" ht="14.25">
      <c r="J800" s="245"/>
    </row>
    <row r="801" spans="10:10" s="125" customFormat="1" ht="14.25">
      <c r="J801" s="245"/>
    </row>
    <row r="802" spans="10:10" s="125" customFormat="1" ht="14.25">
      <c r="J802" s="245"/>
    </row>
    <row r="803" spans="10:10" s="125" customFormat="1" ht="14.25">
      <c r="J803" s="245"/>
    </row>
    <row r="804" spans="10:10" s="125" customFormat="1" ht="14.25">
      <c r="J804" s="245"/>
    </row>
    <row r="805" spans="10:10" s="125" customFormat="1" ht="14.25">
      <c r="J805" s="245"/>
    </row>
    <row r="806" spans="10:10" s="125" customFormat="1" ht="14.25">
      <c r="J806" s="245"/>
    </row>
    <row r="807" spans="10:10" s="125" customFormat="1" ht="14.25">
      <c r="J807" s="245"/>
    </row>
    <row r="808" spans="10:10" s="125" customFormat="1" ht="14.25">
      <c r="J808" s="245"/>
    </row>
    <row r="809" spans="10:10" s="125" customFormat="1" ht="14.25">
      <c r="J809" s="245"/>
    </row>
    <row r="810" spans="10:10" s="125" customFormat="1" ht="14.25">
      <c r="J810" s="245"/>
    </row>
    <row r="811" spans="10:10" s="125" customFormat="1" ht="14.25">
      <c r="J811" s="245"/>
    </row>
    <row r="812" spans="10:10" s="125" customFormat="1" ht="14.25">
      <c r="J812" s="245"/>
    </row>
    <row r="813" spans="10:10" s="125" customFormat="1" ht="14.25">
      <c r="J813" s="245"/>
    </row>
    <row r="814" spans="10:10" s="125" customFormat="1" ht="14.25">
      <c r="J814" s="245"/>
    </row>
    <row r="815" spans="10:10" s="125" customFormat="1" ht="14.25">
      <c r="J815" s="245"/>
    </row>
    <row r="816" spans="10:10" s="125" customFormat="1" ht="14.25">
      <c r="J816" s="245"/>
    </row>
    <row r="817" spans="10:10" s="125" customFormat="1" ht="14.25">
      <c r="J817" s="245"/>
    </row>
    <row r="818" spans="10:10" s="125" customFormat="1" ht="14.25">
      <c r="J818" s="245"/>
    </row>
    <row r="819" spans="10:10" s="125" customFormat="1" ht="14.25">
      <c r="J819" s="245"/>
    </row>
    <row r="820" spans="10:10" s="125" customFormat="1" ht="14.25">
      <c r="J820" s="245"/>
    </row>
    <row r="821" spans="10:10" s="125" customFormat="1" ht="14.25">
      <c r="J821" s="245"/>
    </row>
    <row r="822" spans="10:10" s="125" customFormat="1" ht="14.25">
      <c r="J822" s="245"/>
    </row>
    <row r="823" spans="10:10" s="125" customFormat="1" ht="14.25">
      <c r="J823" s="245"/>
    </row>
    <row r="824" spans="10:10" s="125" customFormat="1" ht="14.25">
      <c r="J824" s="245"/>
    </row>
    <row r="825" spans="10:10" s="125" customFormat="1" ht="14.25">
      <c r="J825" s="245"/>
    </row>
    <row r="826" spans="10:10" s="125" customFormat="1" ht="14.25">
      <c r="J826" s="245"/>
    </row>
    <row r="827" spans="10:10" s="125" customFormat="1" ht="14.25">
      <c r="J827" s="245"/>
    </row>
    <row r="828" spans="10:10" s="125" customFormat="1" ht="14.25">
      <c r="J828" s="245"/>
    </row>
    <row r="829" spans="10:10" s="125" customFormat="1" ht="14.25">
      <c r="J829" s="245"/>
    </row>
    <row r="830" spans="10:10" s="125" customFormat="1" ht="14.25">
      <c r="J830" s="245"/>
    </row>
    <row r="831" spans="10:10" s="125" customFormat="1" ht="14.25">
      <c r="J831" s="245"/>
    </row>
    <row r="832" spans="10:10" s="125" customFormat="1" ht="14.25">
      <c r="J832" s="245"/>
    </row>
    <row r="833" spans="10:10" s="125" customFormat="1" ht="14.25">
      <c r="J833" s="245"/>
    </row>
    <row r="834" spans="10:10" s="125" customFormat="1" ht="14.25">
      <c r="J834" s="245"/>
    </row>
    <row r="835" spans="10:10" s="125" customFormat="1" ht="14.25">
      <c r="J835" s="245"/>
    </row>
    <row r="836" spans="10:10" s="125" customFormat="1" ht="14.25">
      <c r="J836" s="245"/>
    </row>
    <row r="837" spans="10:10" s="125" customFormat="1" ht="14.25">
      <c r="J837" s="245"/>
    </row>
    <row r="838" spans="10:10" s="125" customFormat="1" ht="14.25">
      <c r="J838" s="245"/>
    </row>
    <row r="839" spans="10:10" s="125" customFormat="1" ht="14.25">
      <c r="J839" s="245"/>
    </row>
    <row r="840" spans="10:10" s="125" customFormat="1" ht="14.25">
      <c r="J840" s="245"/>
    </row>
    <row r="841" spans="10:10" s="125" customFormat="1" ht="14.25">
      <c r="J841" s="245"/>
    </row>
    <row r="842" spans="10:10" s="125" customFormat="1" ht="14.25">
      <c r="J842" s="245"/>
    </row>
    <row r="843" spans="10:10" s="125" customFormat="1" ht="14.25">
      <c r="J843" s="245"/>
    </row>
    <row r="844" spans="10:10" s="125" customFormat="1" ht="14.25">
      <c r="J844" s="245"/>
    </row>
    <row r="845" spans="10:10" s="125" customFormat="1" ht="14.25">
      <c r="J845" s="245"/>
    </row>
    <row r="846" spans="10:10" s="125" customFormat="1" ht="14.25">
      <c r="J846" s="245"/>
    </row>
    <row r="847" spans="10:10" s="125" customFormat="1" ht="14.25">
      <c r="J847" s="245"/>
    </row>
    <row r="848" spans="10:10" s="125" customFormat="1" ht="14.25">
      <c r="J848" s="245"/>
    </row>
    <row r="849" spans="10:10" s="125" customFormat="1" ht="14.25">
      <c r="J849" s="245"/>
    </row>
    <row r="850" spans="10:10" s="125" customFormat="1" ht="14.25">
      <c r="J850" s="245"/>
    </row>
    <row r="851" spans="10:10" s="125" customFormat="1" ht="14.25">
      <c r="J851" s="245"/>
    </row>
    <row r="852" spans="10:10" s="125" customFormat="1" ht="14.25">
      <c r="J852" s="245"/>
    </row>
    <row r="853" spans="10:10" s="125" customFormat="1" ht="14.25">
      <c r="J853" s="245"/>
    </row>
    <row r="854" spans="10:10" s="125" customFormat="1" ht="14.25">
      <c r="J854" s="245"/>
    </row>
    <row r="855" spans="10:10" s="125" customFormat="1" ht="14.25">
      <c r="J855" s="245"/>
    </row>
    <row r="856" spans="10:10" s="125" customFormat="1" ht="14.25">
      <c r="J856" s="245"/>
    </row>
    <row r="857" spans="10:10" s="125" customFormat="1" ht="14.25">
      <c r="J857" s="245"/>
    </row>
    <row r="858" spans="10:10" s="125" customFormat="1" ht="14.25">
      <c r="J858" s="245"/>
    </row>
    <row r="859" spans="10:10" s="125" customFormat="1" ht="14.25">
      <c r="J859" s="245"/>
    </row>
    <row r="860" spans="10:10" s="125" customFormat="1" ht="14.25">
      <c r="J860" s="245"/>
    </row>
    <row r="861" spans="10:10" s="125" customFormat="1" ht="14.25">
      <c r="J861" s="245"/>
    </row>
    <row r="862" spans="10:10" s="125" customFormat="1" ht="14.25">
      <c r="J862" s="245"/>
    </row>
    <row r="863" spans="10:10" s="125" customFormat="1" ht="14.25">
      <c r="J863" s="245"/>
    </row>
    <row r="864" spans="10:10" s="125" customFormat="1" ht="14.25">
      <c r="J864" s="245"/>
    </row>
    <row r="865" spans="10:10" s="125" customFormat="1" ht="14.25">
      <c r="J865" s="245"/>
    </row>
    <row r="866" spans="10:10" s="125" customFormat="1" ht="14.25">
      <c r="J866" s="245"/>
    </row>
    <row r="867" spans="10:10" s="125" customFormat="1" ht="14.25">
      <c r="J867" s="245"/>
    </row>
    <row r="868" spans="10:10" s="125" customFormat="1" ht="14.25">
      <c r="J868" s="245"/>
    </row>
    <row r="869" spans="10:10" s="125" customFormat="1" ht="14.25">
      <c r="J869" s="245"/>
    </row>
    <row r="870" spans="10:10" s="125" customFormat="1" ht="14.25">
      <c r="J870" s="245"/>
    </row>
    <row r="871" spans="10:10" s="125" customFormat="1" ht="14.25">
      <c r="J871" s="245"/>
    </row>
    <row r="872" spans="10:10" s="125" customFormat="1" ht="14.25">
      <c r="J872" s="245"/>
    </row>
    <row r="873" spans="10:10" s="125" customFormat="1" ht="14.25">
      <c r="J873" s="245"/>
    </row>
    <row r="874" spans="10:10" s="125" customFormat="1" ht="14.25">
      <c r="J874" s="245"/>
    </row>
    <row r="875" spans="10:10" s="125" customFormat="1" ht="14.25">
      <c r="J875" s="245"/>
    </row>
    <row r="876" spans="10:10" s="125" customFormat="1" ht="14.25">
      <c r="J876" s="245"/>
    </row>
    <row r="877" spans="10:10" s="125" customFormat="1" ht="14.25">
      <c r="J877" s="245"/>
    </row>
    <row r="878" spans="10:10" s="125" customFormat="1" ht="14.25">
      <c r="J878" s="245"/>
    </row>
    <row r="879" spans="10:10" s="125" customFormat="1" ht="14.25">
      <c r="J879" s="245"/>
    </row>
    <row r="880" spans="10:10" s="125" customFormat="1" ht="14.25">
      <c r="J880" s="245"/>
    </row>
    <row r="881" spans="10:10" s="125" customFormat="1" ht="14.25">
      <c r="J881" s="245"/>
    </row>
    <row r="882" spans="10:10" s="125" customFormat="1" ht="14.25">
      <c r="J882" s="245"/>
    </row>
    <row r="883" spans="10:10" s="125" customFormat="1" ht="14.25">
      <c r="J883" s="245"/>
    </row>
    <row r="884" spans="10:10" s="125" customFormat="1" ht="14.25">
      <c r="J884" s="245"/>
    </row>
    <row r="885" spans="10:10" s="125" customFormat="1" ht="14.25">
      <c r="J885" s="245"/>
    </row>
    <row r="886" spans="10:10" s="125" customFormat="1" ht="14.25">
      <c r="J886" s="245"/>
    </row>
    <row r="887" spans="10:10" s="125" customFormat="1" ht="14.25">
      <c r="J887" s="245"/>
    </row>
    <row r="888" spans="10:10" s="125" customFormat="1" ht="14.25">
      <c r="J888" s="245"/>
    </row>
    <row r="889" spans="10:10" s="125" customFormat="1" ht="14.25">
      <c r="J889" s="245"/>
    </row>
    <row r="890" spans="10:10" s="125" customFormat="1" ht="14.25">
      <c r="J890" s="245"/>
    </row>
    <row r="891" spans="10:10" s="125" customFormat="1" ht="14.25">
      <c r="J891" s="245"/>
    </row>
    <row r="892" spans="10:10" s="125" customFormat="1" ht="14.25">
      <c r="J892" s="245"/>
    </row>
    <row r="893" spans="10:10" s="125" customFormat="1" ht="14.25">
      <c r="J893" s="245"/>
    </row>
    <row r="894" spans="10:10" s="125" customFormat="1" ht="14.25">
      <c r="J894" s="245"/>
    </row>
    <row r="895" spans="10:10" s="125" customFormat="1" ht="14.25">
      <c r="J895" s="245"/>
    </row>
    <row r="896" spans="10:10" s="125" customFormat="1" ht="14.25">
      <c r="J896" s="245"/>
    </row>
    <row r="897" spans="10:10" s="125" customFormat="1" ht="14.25">
      <c r="J897" s="245"/>
    </row>
    <row r="898" spans="10:10" s="125" customFormat="1" ht="14.25">
      <c r="J898" s="245"/>
    </row>
    <row r="899" spans="10:10" s="125" customFormat="1" ht="14.25">
      <c r="J899" s="245"/>
    </row>
    <row r="900" spans="10:10" s="125" customFormat="1" ht="14.25">
      <c r="J900" s="245"/>
    </row>
    <row r="901" spans="10:10" s="125" customFormat="1" ht="14.25">
      <c r="J901" s="245"/>
    </row>
    <row r="902" spans="10:10" s="125" customFormat="1" ht="14.25">
      <c r="J902" s="245"/>
    </row>
    <row r="903" spans="10:10" s="125" customFormat="1" ht="14.25">
      <c r="J903" s="245"/>
    </row>
    <row r="904" spans="10:10" s="125" customFormat="1" ht="14.25">
      <c r="J904" s="245"/>
    </row>
    <row r="905" spans="10:10" s="125" customFormat="1" ht="14.25">
      <c r="J905" s="245"/>
    </row>
    <row r="906" spans="10:10" s="125" customFormat="1" ht="14.25">
      <c r="J906" s="245"/>
    </row>
    <row r="907" spans="10:10" s="125" customFormat="1" ht="14.25">
      <c r="J907" s="245"/>
    </row>
    <row r="908" spans="10:10" s="125" customFormat="1" ht="14.25">
      <c r="J908" s="245"/>
    </row>
    <row r="909" spans="10:10" s="125" customFormat="1" ht="14.25">
      <c r="J909" s="245"/>
    </row>
    <row r="910" spans="10:10" s="125" customFormat="1" ht="14.25">
      <c r="J910" s="245"/>
    </row>
    <row r="911" spans="10:10" s="125" customFormat="1" ht="14.25">
      <c r="J911" s="245"/>
    </row>
    <row r="912" spans="10:10" s="125" customFormat="1" ht="14.25">
      <c r="J912" s="245"/>
    </row>
    <row r="913" spans="10:10" s="125" customFormat="1" ht="14.25">
      <c r="J913" s="245"/>
    </row>
    <row r="914" spans="10:10" s="125" customFormat="1" ht="14.25">
      <c r="J914" s="245"/>
    </row>
    <row r="915" spans="10:10" s="125" customFormat="1" ht="14.25">
      <c r="J915" s="245"/>
    </row>
    <row r="916" spans="10:10" s="125" customFormat="1" ht="14.25">
      <c r="J916" s="245"/>
    </row>
    <row r="917" spans="10:10" s="125" customFormat="1" ht="14.25">
      <c r="J917" s="245"/>
    </row>
    <row r="918" spans="10:10" s="125" customFormat="1" ht="14.25">
      <c r="J918" s="245"/>
    </row>
    <row r="919" spans="10:10" s="125" customFormat="1" ht="14.25">
      <c r="J919" s="245"/>
    </row>
    <row r="920" spans="10:10" s="125" customFormat="1" ht="14.25">
      <c r="J920" s="245"/>
    </row>
    <row r="921" spans="10:10" s="125" customFormat="1" ht="14.25">
      <c r="J921" s="245"/>
    </row>
    <row r="922" spans="10:10" s="125" customFormat="1" ht="14.25">
      <c r="J922" s="245"/>
    </row>
    <row r="923" spans="10:10" s="125" customFormat="1" ht="14.25">
      <c r="J923" s="245"/>
    </row>
    <row r="924" spans="10:10" s="125" customFormat="1" ht="14.25">
      <c r="J924" s="245"/>
    </row>
    <row r="925" spans="10:10" s="125" customFormat="1" ht="14.25">
      <c r="J925" s="245"/>
    </row>
    <row r="926" spans="10:10" s="125" customFormat="1" ht="14.25">
      <c r="J926" s="245"/>
    </row>
    <row r="927" spans="10:10" s="125" customFormat="1" ht="14.25">
      <c r="J927" s="245"/>
    </row>
    <row r="928" spans="10:10" s="125" customFormat="1" ht="14.25">
      <c r="J928" s="245"/>
    </row>
    <row r="929" spans="10:10" s="125" customFormat="1" ht="14.25">
      <c r="J929" s="245"/>
    </row>
    <row r="930" spans="10:10" s="125" customFormat="1" ht="14.25">
      <c r="J930" s="245"/>
    </row>
    <row r="931" spans="10:10" s="125" customFormat="1" ht="14.25">
      <c r="J931" s="245"/>
    </row>
    <row r="932" spans="10:10" s="125" customFormat="1" ht="14.25">
      <c r="J932" s="245"/>
    </row>
    <row r="933" spans="10:10" s="125" customFormat="1" ht="14.25">
      <c r="J933" s="245"/>
    </row>
    <row r="934" spans="10:10" s="125" customFormat="1" ht="14.25">
      <c r="J934" s="245"/>
    </row>
    <row r="935" spans="10:10" s="125" customFormat="1" ht="14.25">
      <c r="J935" s="245"/>
    </row>
    <row r="936" spans="10:10" s="125" customFormat="1" ht="14.25">
      <c r="J936" s="245"/>
    </row>
    <row r="937" spans="10:10" s="125" customFormat="1" ht="14.25">
      <c r="J937" s="245"/>
    </row>
    <row r="938" spans="10:10" s="125" customFormat="1" ht="14.25">
      <c r="J938" s="245"/>
    </row>
    <row r="939" spans="10:10" s="125" customFormat="1" ht="14.25">
      <c r="J939" s="245"/>
    </row>
    <row r="940" spans="10:10" s="125" customFormat="1" ht="14.25">
      <c r="J940" s="245"/>
    </row>
    <row r="941" spans="10:10" s="125" customFormat="1" ht="14.25">
      <c r="J941" s="245"/>
    </row>
    <row r="942" spans="10:10" s="125" customFormat="1" ht="14.25">
      <c r="J942" s="245"/>
    </row>
    <row r="943" spans="10:10" s="125" customFormat="1" ht="14.25">
      <c r="J943" s="245"/>
    </row>
    <row r="944" spans="10:10" s="125" customFormat="1" ht="14.25">
      <c r="J944" s="245"/>
    </row>
    <row r="945" spans="10:10" s="125" customFormat="1" ht="14.25">
      <c r="J945" s="245"/>
    </row>
    <row r="946" spans="10:10" s="125" customFormat="1" ht="14.25">
      <c r="J946" s="245"/>
    </row>
    <row r="947" spans="10:10" s="125" customFormat="1" ht="14.25">
      <c r="J947" s="245"/>
    </row>
    <row r="948" spans="10:10" s="125" customFormat="1" ht="14.25">
      <c r="J948" s="245"/>
    </row>
    <row r="949" spans="10:10" s="125" customFormat="1" ht="14.25">
      <c r="J949" s="245"/>
    </row>
    <row r="950" spans="10:10" s="125" customFormat="1" ht="14.25">
      <c r="J950" s="245"/>
    </row>
    <row r="951" spans="10:10" s="125" customFormat="1" ht="14.25">
      <c r="J951" s="245"/>
    </row>
    <row r="952" spans="10:10" s="125" customFormat="1" ht="14.25">
      <c r="J952" s="245"/>
    </row>
    <row r="953" spans="10:10" s="125" customFormat="1" ht="14.25">
      <c r="J953" s="245"/>
    </row>
    <row r="954" spans="10:10" s="125" customFormat="1" ht="14.25">
      <c r="J954" s="245"/>
    </row>
    <row r="955" spans="10:10" s="125" customFormat="1" ht="14.25">
      <c r="J955" s="245"/>
    </row>
    <row r="956" spans="10:10" s="125" customFormat="1" ht="14.25">
      <c r="J956" s="245"/>
    </row>
    <row r="957" spans="10:10" s="125" customFormat="1" ht="14.25">
      <c r="J957" s="245"/>
    </row>
    <row r="958" spans="10:10" s="125" customFormat="1" ht="14.25">
      <c r="J958" s="245"/>
    </row>
    <row r="959" spans="10:10" s="125" customFormat="1" ht="14.25">
      <c r="J959" s="245"/>
    </row>
    <row r="960" spans="10:10" s="125" customFormat="1" ht="14.25">
      <c r="J960" s="245"/>
    </row>
    <row r="961" spans="10:10" s="125" customFormat="1" ht="14.25">
      <c r="J961" s="245"/>
    </row>
    <row r="962" spans="10:10" s="125" customFormat="1" ht="14.25">
      <c r="J962" s="245"/>
    </row>
    <row r="963" spans="10:10" s="125" customFormat="1" ht="14.25">
      <c r="J963" s="245"/>
    </row>
    <row r="964" spans="10:10" s="125" customFormat="1" ht="14.25">
      <c r="J964" s="245"/>
    </row>
    <row r="965" spans="10:10" s="125" customFormat="1" ht="14.25">
      <c r="J965" s="245"/>
    </row>
    <row r="966" spans="10:10" s="125" customFormat="1" ht="14.25">
      <c r="J966" s="245"/>
    </row>
    <row r="967" spans="10:10" s="125" customFormat="1" ht="14.25">
      <c r="J967" s="245"/>
    </row>
    <row r="968" spans="10:10" s="125" customFormat="1" ht="14.25">
      <c r="J968" s="245"/>
    </row>
    <row r="969" spans="10:10" s="125" customFormat="1" ht="14.25">
      <c r="J969" s="245"/>
    </row>
    <row r="970" spans="10:10" s="125" customFormat="1" ht="14.25">
      <c r="J970" s="245"/>
    </row>
    <row r="971" spans="10:10" s="125" customFormat="1" ht="14.25">
      <c r="J971" s="245"/>
    </row>
    <row r="972" spans="10:10" s="125" customFormat="1" ht="14.25">
      <c r="J972" s="245"/>
    </row>
    <row r="973" spans="10:10" s="125" customFormat="1" ht="14.25">
      <c r="J973" s="245"/>
    </row>
    <row r="974" spans="10:10" s="125" customFormat="1" ht="14.25">
      <c r="J974" s="245"/>
    </row>
    <row r="975" spans="10:10" s="125" customFormat="1" ht="14.25">
      <c r="J975" s="245"/>
    </row>
    <row r="976" spans="10:10" s="125" customFormat="1" ht="14.25">
      <c r="J976" s="245"/>
    </row>
    <row r="977" spans="10:10" s="125" customFormat="1" ht="14.25">
      <c r="J977" s="245"/>
    </row>
    <row r="978" spans="10:10" s="125" customFormat="1" ht="14.25">
      <c r="J978" s="245"/>
    </row>
    <row r="979" spans="10:10" s="125" customFormat="1" ht="14.25">
      <c r="J979" s="245"/>
    </row>
    <row r="980" spans="10:10" s="125" customFormat="1" ht="14.25">
      <c r="J980" s="245"/>
    </row>
    <row r="981" spans="10:10" s="125" customFormat="1" ht="14.25">
      <c r="J981" s="245"/>
    </row>
    <row r="982" spans="10:10" s="125" customFormat="1" ht="14.25">
      <c r="J982" s="245"/>
    </row>
    <row r="983" spans="10:10" s="125" customFormat="1" ht="14.25">
      <c r="J983" s="245"/>
    </row>
    <row r="984" spans="10:10" s="125" customFormat="1" ht="14.25">
      <c r="J984" s="245"/>
    </row>
    <row r="985" spans="10:10" s="125" customFormat="1" ht="14.25">
      <c r="J985" s="245"/>
    </row>
    <row r="986" spans="10:10" s="125" customFormat="1" ht="14.25">
      <c r="J986" s="245"/>
    </row>
    <row r="987" spans="10:10" s="125" customFormat="1" ht="14.25">
      <c r="J987" s="245"/>
    </row>
    <row r="988" spans="10:10" s="125" customFormat="1" ht="14.25">
      <c r="J988" s="245"/>
    </row>
    <row r="989" spans="10:10" s="125" customFormat="1" ht="14.25">
      <c r="J989" s="245"/>
    </row>
    <row r="990" spans="10:10" s="125" customFormat="1" ht="14.25">
      <c r="J990" s="245"/>
    </row>
    <row r="991" spans="10:10" s="125" customFormat="1" ht="14.25">
      <c r="J991" s="245"/>
    </row>
    <row r="992" spans="10:10" s="125" customFormat="1" ht="14.25">
      <c r="J992" s="245"/>
    </row>
    <row r="993" spans="10:10" s="125" customFormat="1" ht="14.25">
      <c r="J993" s="245"/>
    </row>
    <row r="994" spans="10:10" s="125" customFormat="1" ht="14.25">
      <c r="J994" s="245"/>
    </row>
    <row r="995" spans="10:10" s="125" customFormat="1" ht="14.25">
      <c r="J995" s="245"/>
    </row>
    <row r="996" spans="10:10" s="125" customFormat="1" ht="14.25">
      <c r="J996" s="245"/>
    </row>
    <row r="997" spans="10:10" s="125" customFormat="1" ht="14.25">
      <c r="J997" s="245"/>
    </row>
    <row r="998" spans="10:10" s="125" customFormat="1" ht="14.25">
      <c r="J998" s="245"/>
    </row>
    <row r="999" spans="10:10" s="125" customFormat="1" ht="14.25">
      <c r="J999" s="245"/>
    </row>
    <row r="1000" spans="10:10" s="125" customFormat="1" ht="14.25">
      <c r="J1000" s="245"/>
    </row>
    <row r="1001" spans="10:10" s="125" customFormat="1" ht="14.25">
      <c r="J1001" s="245"/>
    </row>
    <row r="1002" spans="10:10" s="125" customFormat="1" ht="14.25">
      <c r="J1002" s="245"/>
    </row>
    <row r="1003" spans="10:10" s="125" customFormat="1" ht="14.25">
      <c r="J1003" s="245"/>
    </row>
    <row r="1004" spans="10:10" s="125" customFormat="1" ht="14.25">
      <c r="J1004" s="245"/>
    </row>
    <row r="1005" spans="10:10" s="125" customFormat="1" ht="14.25">
      <c r="J1005" s="245"/>
    </row>
    <row r="1006" spans="10:10" s="125" customFormat="1" ht="14.25">
      <c r="J1006" s="245"/>
    </row>
    <row r="1007" spans="10:10" s="125" customFormat="1" ht="14.25">
      <c r="J1007" s="245"/>
    </row>
    <row r="1008" spans="10:10" s="125" customFormat="1" ht="14.25">
      <c r="J1008" s="245"/>
    </row>
    <row r="1009" spans="10:10" s="125" customFormat="1" ht="14.25">
      <c r="J1009" s="245"/>
    </row>
    <row r="1010" spans="10:10" s="125" customFormat="1" ht="14.25">
      <c r="J1010" s="245"/>
    </row>
    <row r="1011" spans="10:10" s="125" customFormat="1" ht="14.25">
      <c r="J1011" s="245"/>
    </row>
    <row r="1012" spans="10:10" s="125" customFormat="1" ht="14.25">
      <c r="J1012" s="245"/>
    </row>
    <row r="1013" spans="10:10" s="125" customFormat="1" ht="14.25">
      <c r="J1013" s="245"/>
    </row>
    <row r="1014" spans="10:10" s="125" customFormat="1" ht="14.25">
      <c r="J1014" s="245"/>
    </row>
    <row r="1015" spans="10:10" s="125" customFormat="1" ht="14.25">
      <c r="J1015" s="245"/>
    </row>
    <row r="1016" spans="10:10" s="125" customFormat="1" ht="14.25">
      <c r="J1016" s="245"/>
    </row>
    <row r="1017" spans="10:10" s="125" customFormat="1" ht="14.25">
      <c r="J1017" s="245"/>
    </row>
    <row r="1018" spans="10:10" s="125" customFormat="1" ht="14.25">
      <c r="J1018" s="245"/>
    </row>
    <row r="1019" spans="10:10" s="125" customFormat="1" ht="14.25">
      <c r="J1019" s="245"/>
    </row>
    <row r="1020" spans="10:10" s="125" customFormat="1" ht="14.25">
      <c r="J1020" s="245"/>
    </row>
    <row r="1021" spans="10:10" s="125" customFormat="1" ht="14.25">
      <c r="J1021" s="245"/>
    </row>
    <row r="1022" spans="10:10" s="125" customFormat="1" ht="14.25">
      <c r="J1022" s="245"/>
    </row>
    <row r="1023" spans="10:10" s="125" customFormat="1" ht="14.25">
      <c r="J1023" s="245"/>
    </row>
    <row r="1024" spans="10:10" s="125" customFormat="1" ht="14.25">
      <c r="J1024" s="245"/>
    </row>
    <row r="1025" spans="10:10" s="125" customFormat="1" ht="14.25">
      <c r="J1025" s="245"/>
    </row>
    <row r="1026" spans="10:10" s="125" customFormat="1" ht="14.25">
      <c r="J1026" s="245"/>
    </row>
    <row r="1027" spans="10:10" s="125" customFormat="1" ht="14.25">
      <c r="J1027" s="245"/>
    </row>
    <row r="1028" spans="10:10" s="125" customFormat="1" ht="14.25">
      <c r="J1028" s="245"/>
    </row>
    <row r="1029" spans="10:10" s="125" customFormat="1" ht="14.25">
      <c r="J1029" s="245"/>
    </row>
    <row r="1030" spans="10:10" s="125" customFormat="1" ht="14.25">
      <c r="J1030" s="245"/>
    </row>
    <row r="1031" spans="10:10" s="125" customFormat="1" ht="14.25">
      <c r="J1031" s="245"/>
    </row>
    <row r="1032" spans="10:10" s="125" customFormat="1" ht="14.25">
      <c r="J1032" s="245"/>
    </row>
    <row r="1033" spans="10:10" s="125" customFormat="1" ht="14.25">
      <c r="J1033" s="245"/>
    </row>
    <row r="1034" spans="10:10" s="125" customFormat="1" ht="14.25">
      <c r="J1034" s="245"/>
    </row>
    <row r="1035" spans="10:10" s="125" customFormat="1" ht="14.25">
      <c r="J1035" s="245"/>
    </row>
    <row r="1036" spans="10:10" s="125" customFormat="1" ht="14.25">
      <c r="J1036" s="245"/>
    </row>
    <row r="1037" spans="10:10" s="125" customFormat="1" ht="14.25">
      <c r="J1037" s="245"/>
    </row>
    <row r="1038" spans="10:10" s="125" customFormat="1" ht="14.25">
      <c r="J1038" s="245"/>
    </row>
    <row r="1039" spans="10:10" s="125" customFormat="1" ht="14.25">
      <c r="J1039" s="245"/>
    </row>
    <row r="1040" spans="10:10" s="125" customFormat="1" ht="14.25">
      <c r="J1040" s="245"/>
    </row>
    <row r="1041" spans="10:10" s="125" customFormat="1" ht="14.25">
      <c r="J1041" s="245"/>
    </row>
    <row r="1042" spans="10:10" s="125" customFormat="1" ht="14.25">
      <c r="J1042" s="245"/>
    </row>
    <row r="1043" spans="10:10" s="125" customFormat="1" ht="14.25">
      <c r="J1043" s="245"/>
    </row>
    <row r="1044" spans="10:10" s="125" customFormat="1" ht="14.25">
      <c r="J1044" s="245"/>
    </row>
    <row r="1045" spans="10:10" s="125" customFormat="1" ht="14.25">
      <c r="J1045" s="245"/>
    </row>
    <row r="1046" spans="10:10" s="125" customFormat="1" ht="14.25">
      <c r="J1046" s="245"/>
    </row>
    <row r="1047" spans="10:10" s="125" customFormat="1" ht="14.25">
      <c r="J1047" s="245"/>
    </row>
    <row r="1048" spans="10:10" s="125" customFormat="1" ht="14.25">
      <c r="J1048" s="245"/>
    </row>
    <row r="1049" spans="10:10" s="125" customFormat="1" ht="14.25">
      <c r="J1049" s="245"/>
    </row>
    <row r="1050" spans="10:10" s="125" customFormat="1" ht="14.25">
      <c r="J1050" s="245"/>
    </row>
    <row r="1051" spans="10:10" s="125" customFormat="1" ht="14.25">
      <c r="J1051" s="245"/>
    </row>
    <row r="1052" spans="10:10" s="125" customFormat="1" ht="14.25">
      <c r="J1052" s="245"/>
    </row>
    <row r="1053" spans="10:10" s="125" customFormat="1" ht="14.25">
      <c r="J1053" s="245"/>
    </row>
    <row r="1054" spans="10:10" s="125" customFormat="1" ht="14.25">
      <c r="J1054" s="245"/>
    </row>
    <row r="1055" spans="10:10" s="125" customFormat="1" ht="14.25">
      <c r="J1055" s="245"/>
    </row>
    <row r="1056" spans="10:10" s="125" customFormat="1" ht="14.25">
      <c r="J1056" s="245"/>
    </row>
    <row r="1057" spans="10:10" s="125" customFormat="1" ht="14.25">
      <c r="J1057" s="245"/>
    </row>
    <row r="1058" spans="10:10" s="125" customFormat="1" ht="14.25">
      <c r="J1058" s="245"/>
    </row>
    <row r="1059" spans="10:10" s="125" customFormat="1" ht="14.25">
      <c r="J1059" s="245"/>
    </row>
    <row r="1060" spans="10:10" s="125" customFormat="1" ht="14.25">
      <c r="J1060" s="245"/>
    </row>
    <row r="1061" spans="10:10" s="125" customFormat="1" ht="14.25">
      <c r="J1061" s="245"/>
    </row>
    <row r="1062" spans="10:10" s="125" customFormat="1" ht="14.25">
      <c r="J1062" s="245"/>
    </row>
    <row r="1063" spans="10:10" s="125" customFormat="1" ht="14.25">
      <c r="J1063" s="245"/>
    </row>
    <row r="1064" spans="10:10" s="125" customFormat="1" ht="14.25">
      <c r="J1064" s="245"/>
    </row>
    <row r="1065" spans="10:10" s="125" customFormat="1" ht="14.25">
      <c r="J1065" s="245"/>
    </row>
    <row r="1066" spans="10:10" s="125" customFormat="1" ht="14.25">
      <c r="J1066" s="245"/>
    </row>
    <row r="1067" spans="10:10" s="125" customFormat="1" ht="14.25">
      <c r="J1067" s="245"/>
    </row>
    <row r="1068" spans="10:10" s="125" customFormat="1" ht="14.25">
      <c r="J1068" s="245"/>
    </row>
    <row r="1069" spans="10:10" s="125" customFormat="1" ht="14.25">
      <c r="J1069" s="245"/>
    </row>
    <row r="1070" spans="10:10" s="125" customFormat="1" ht="14.25">
      <c r="J1070" s="245"/>
    </row>
    <row r="1071" spans="10:10" s="125" customFormat="1" ht="14.25">
      <c r="J1071" s="245"/>
    </row>
    <row r="1072" spans="10:10" s="125" customFormat="1" ht="14.25">
      <c r="J1072" s="245"/>
    </row>
    <row r="1073" spans="10:10" s="125" customFormat="1" ht="14.25">
      <c r="J1073" s="245"/>
    </row>
    <row r="1074" spans="10:10" s="125" customFormat="1" ht="14.25">
      <c r="J1074" s="245"/>
    </row>
    <row r="1075" spans="10:10" s="125" customFormat="1" ht="14.25">
      <c r="J1075" s="245"/>
    </row>
    <row r="1076" spans="10:10" s="125" customFormat="1" ht="14.25">
      <c r="J1076" s="245"/>
    </row>
    <row r="1077" spans="10:10" s="125" customFormat="1" ht="14.25">
      <c r="J1077" s="245"/>
    </row>
    <row r="1078" spans="10:10" s="125" customFormat="1" ht="14.25">
      <c r="J1078" s="245"/>
    </row>
    <row r="1079" spans="10:10" s="125" customFormat="1" ht="14.25">
      <c r="J1079" s="245"/>
    </row>
    <row r="1080" spans="10:10" s="125" customFormat="1" ht="14.25">
      <c r="J1080" s="245"/>
    </row>
    <row r="1081" spans="10:10" s="125" customFormat="1" ht="14.25">
      <c r="J1081" s="245"/>
    </row>
    <row r="1082" spans="10:10" s="125" customFormat="1" ht="14.25">
      <c r="J1082" s="245"/>
    </row>
    <row r="1083" spans="10:10" s="125" customFormat="1" ht="14.25">
      <c r="J1083" s="245"/>
    </row>
    <row r="1084" spans="10:10" s="125" customFormat="1" ht="14.25">
      <c r="J1084" s="245"/>
    </row>
    <row r="1085" spans="10:10" s="125" customFormat="1" ht="14.25">
      <c r="J1085" s="245"/>
    </row>
    <row r="1086" spans="10:10" s="125" customFormat="1" ht="14.25">
      <c r="J1086" s="245"/>
    </row>
    <row r="1087" spans="10:10" s="125" customFormat="1" ht="14.25">
      <c r="J1087" s="245"/>
    </row>
    <row r="1088" spans="10:10" s="125" customFormat="1" ht="14.25">
      <c r="J1088" s="245"/>
    </row>
    <row r="1089" spans="10:10" s="125" customFormat="1" ht="14.25">
      <c r="J1089" s="245"/>
    </row>
    <row r="1090" spans="10:10" s="125" customFormat="1" ht="14.25">
      <c r="J1090" s="245"/>
    </row>
    <row r="1091" spans="10:10" s="125" customFormat="1" ht="14.25">
      <c r="J1091" s="245"/>
    </row>
    <row r="1092" spans="10:10" s="125" customFormat="1" ht="14.25">
      <c r="J1092" s="245"/>
    </row>
    <row r="1093" spans="10:10" s="125" customFormat="1" ht="14.25">
      <c r="J1093" s="245"/>
    </row>
    <row r="1094" spans="10:10" s="125" customFormat="1" ht="14.25">
      <c r="J1094" s="245"/>
    </row>
    <row r="1095" spans="10:10" s="125" customFormat="1" ht="14.25">
      <c r="J1095" s="245"/>
    </row>
    <row r="1096" spans="10:10" s="125" customFormat="1" ht="14.25">
      <c r="J1096" s="245"/>
    </row>
    <row r="1097" spans="10:10" s="125" customFormat="1" ht="14.25">
      <c r="J1097" s="245"/>
    </row>
    <row r="1098" spans="10:10" s="125" customFormat="1" ht="14.25">
      <c r="J1098" s="245"/>
    </row>
    <row r="1099" spans="10:10" s="125" customFormat="1" ht="14.25">
      <c r="J1099" s="245"/>
    </row>
    <row r="1100" spans="10:10" s="125" customFormat="1" ht="14.25">
      <c r="J1100" s="245"/>
    </row>
    <row r="1101" spans="10:10" s="125" customFormat="1" ht="14.25">
      <c r="J1101" s="245"/>
    </row>
    <row r="1102" spans="10:10" s="125" customFormat="1" ht="14.25">
      <c r="J1102" s="245"/>
    </row>
    <row r="1103" spans="10:10" s="125" customFormat="1" ht="14.25">
      <c r="J1103" s="245"/>
    </row>
  </sheetData>
  <autoFilter ref="A15:I15"/>
  <mergeCells count="12">
    <mergeCell ref="I13:I14"/>
    <mergeCell ref="B102:I102"/>
    <mergeCell ref="A7:I7"/>
    <mergeCell ref="A9:I9"/>
    <mergeCell ref="A11:I11"/>
    <mergeCell ref="A13:A14"/>
    <mergeCell ref="B13:B14"/>
    <mergeCell ref="C13:D13"/>
    <mergeCell ref="E13:E14"/>
    <mergeCell ref="F13:F14"/>
    <mergeCell ref="G13:G14"/>
    <mergeCell ref="H13:H14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8" fitToHeight="3" orientation="portrait" r:id="rId1"/>
  <headerFooter differentFirst="1">
    <oddHeader>&amp;CСтраница &amp;P из &amp;N&amp;R&amp;A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42"/>
  <sheetViews>
    <sheetView showZeros="0" zoomScale="75" zoomScaleNormal="75" workbookViewId="0">
      <pane xSplit="4" ySplit="11" topLeftCell="E33" activePane="bottomRight" state="frozen"/>
      <selection activeCell="B11" sqref="B11:C11"/>
      <selection pane="topRight" activeCell="B11" sqref="B11:C11"/>
      <selection pane="bottomLeft" activeCell="B11" sqref="B11:C11"/>
      <selection pane="bottomRight" activeCell="A42" sqref="A42:G42"/>
    </sheetView>
  </sheetViews>
  <sheetFormatPr defaultColWidth="8" defaultRowHeight="15.75"/>
  <cols>
    <col min="1" max="1" width="6.75" style="82" customWidth="1"/>
    <col min="2" max="2" width="20.125" style="83" customWidth="1"/>
    <col min="3" max="3" width="9.125" style="66" customWidth="1"/>
    <col min="4" max="4" width="69.625" style="83" customWidth="1"/>
    <col min="5" max="7" width="10.625" style="84" customWidth="1"/>
    <col min="8" max="16384" width="8" style="66"/>
  </cols>
  <sheetData>
    <row r="1" spans="1:9" s="6" customFormat="1" ht="18">
      <c r="G1" s="11" t="s">
        <v>668</v>
      </c>
    </row>
    <row r="2" spans="1:9" s="6" customFormat="1" ht="18">
      <c r="G2" s="12" t="s">
        <v>92</v>
      </c>
    </row>
    <row r="3" spans="1:9" s="6" customFormat="1" ht="18">
      <c r="G3" s="13" t="s">
        <v>186</v>
      </c>
    </row>
    <row r="4" spans="1:9" s="10" customFormat="1" ht="26.25" customHeight="1">
      <c r="A4" s="389" t="s">
        <v>86</v>
      </c>
      <c r="B4" s="389"/>
      <c r="C4" s="389"/>
      <c r="D4" s="389"/>
      <c r="E4" s="389"/>
      <c r="F4" s="389"/>
      <c r="G4" s="389"/>
      <c r="H4" s="93"/>
    </row>
    <row r="5" spans="1:9" s="4" customFormat="1" ht="60" customHeight="1">
      <c r="A5" s="392" t="s">
        <v>181</v>
      </c>
      <c r="B5" s="392"/>
      <c r="C5" s="392"/>
      <c r="D5" s="392"/>
      <c r="E5" s="392"/>
      <c r="F5" s="392"/>
      <c r="G5" s="392"/>
    </row>
    <row r="6" spans="1:9" s="68" customFormat="1" ht="8.25" customHeight="1"/>
    <row r="7" spans="1:9" s="4" customFormat="1" ht="45" customHeight="1">
      <c r="A7" s="393" t="s">
        <v>1</v>
      </c>
      <c r="B7" s="393"/>
      <c r="C7" s="393"/>
      <c r="D7" s="393"/>
      <c r="E7" s="393"/>
      <c r="F7" s="393"/>
      <c r="G7" s="393"/>
    </row>
    <row r="8" spans="1:9" s="4" customFormat="1" ht="6.75" customHeight="1">
      <c r="E8" s="67"/>
      <c r="F8" s="67"/>
      <c r="G8" s="67"/>
    </row>
    <row r="9" spans="1:9" s="69" customFormat="1" ht="21.75" customHeight="1">
      <c r="A9" s="394" t="s">
        <v>126</v>
      </c>
      <c r="B9" s="394"/>
      <c r="C9" s="394" t="s">
        <v>127</v>
      </c>
      <c r="D9" s="394"/>
      <c r="E9" s="395" t="s">
        <v>128</v>
      </c>
      <c r="F9" s="395" t="s">
        <v>129</v>
      </c>
      <c r="G9" s="395" t="s">
        <v>130</v>
      </c>
    </row>
    <row r="10" spans="1:9" s="69" customFormat="1" ht="21.75" customHeight="1">
      <c r="A10" s="70" t="s">
        <v>6</v>
      </c>
      <c r="B10" s="70" t="s">
        <v>5</v>
      </c>
      <c r="C10" s="70" t="s">
        <v>6</v>
      </c>
      <c r="D10" s="70" t="s">
        <v>5</v>
      </c>
      <c r="E10" s="395"/>
      <c r="F10" s="395"/>
      <c r="G10" s="395"/>
    </row>
    <row r="11" spans="1:9" s="72" customFormat="1" ht="15" customHeight="1">
      <c r="A11" s="71">
        <v>1</v>
      </c>
      <c r="B11" s="71">
        <v>2</v>
      </c>
      <c r="C11" s="71">
        <v>3</v>
      </c>
      <c r="D11" s="71">
        <v>4</v>
      </c>
      <c r="E11" s="71">
        <v>5</v>
      </c>
      <c r="F11" s="71">
        <v>6</v>
      </c>
      <c r="G11" s="71">
        <v>7</v>
      </c>
    </row>
    <row r="12" spans="1:9" s="7" customFormat="1" ht="30" customHeight="1">
      <c r="A12" s="390" t="s">
        <v>182</v>
      </c>
      <c r="B12" s="390"/>
      <c r="C12" s="390"/>
      <c r="D12" s="390"/>
      <c r="E12" s="390"/>
      <c r="F12" s="390"/>
      <c r="G12" s="390"/>
      <c r="H12" s="8"/>
      <c r="I12" s="8"/>
    </row>
    <row r="13" spans="1:9" s="79" customFormat="1" ht="30" customHeight="1">
      <c r="A13" s="73" t="s">
        <v>131</v>
      </c>
      <c r="B13" s="74" t="s">
        <v>132</v>
      </c>
      <c r="C13" s="75" t="s">
        <v>133</v>
      </c>
      <c r="D13" s="76" t="s">
        <v>134</v>
      </c>
      <c r="E13" s="77">
        <v>3.45</v>
      </c>
      <c r="F13" s="77">
        <v>1</v>
      </c>
      <c r="G13" s="78">
        <v>1.2800000000000001E-2</v>
      </c>
    </row>
    <row r="14" spans="1:9" s="79" customFormat="1" ht="30" customHeight="1">
      <c r="A14" s="73" t="s">
        <v>131</v>
      </c>
      <c r="B14" s="74" t="s">
        <v>132</v>
      </c>
      <c r="C14" s="80" t="s">
        <v>135</v>
      </c>
      <c r="D14" s="76" t="s">
        <v>136</v>
      </c>
      <c r="E14" s="77">
        <v>8.9700000000000006</v>
      </c>
      <c r="F14" s="77">
        <v>1</v>
      </c>
      <c r="G14" s="78">
        <v>4.7999999999999996E-3</v>
      </c>
    </row>
    <row r="15" spans="1:9" s="79" customFormat="1" ht="30" customHeight="1">
      <c r="A15" s="73" t="s">
        <v>131</v>
      </c>
      <c r="B15" s="74" t="s">
        <v>132</v>
      </c>
      <c r="C15" s="80" t="s">
        <v>137</v>
      </c>
      <c r="D15" s="76" t="s">
        <v>138</v>
      </c>
      <c r="E15" s="77">
        <v>11.06</v>
      </c>
      <c r="F15" s="77">
        <v>1</v>
      </c>
      <c r="G15" s="78">
        <v>4.0000000000000001E-3</v>
      </c>
    </row>
    <row r="16" spans="1:9" s="79" customFormat="1" ht="30" customHeight="1">
      <c r="A16" s="73" t="s">
        <v>139</v>
      </c>
      <c r="B16" s="74" t="s">
        <v>140</v>
      </c>
      <c r="C16" s="75" t="s">
        <v>141</v>
      </c>
      <c r="D16" s="76" t="s">
        <v>142</v>
      </c>
      <c r="E16" s="77">
        <v>1.1599999999999999</v>
      </c>
      <c r="F16" s="77">
        <v>1</v>
      </c>
      <c r="G16" s="78">
        <v>0.13</v>
      </c>
    </row>
    <row r="17" spans="1:9" s="79" customFormat="1" ht="30" customHeight="1">
      <c r="A17" s="73" t="s">
        <v>139</v>
      </c>
      <c r="B17" s="74" t="s">
        <v>140</v>
      </c>
      <c r="C17" s="75" t="s">
        <v>143</v>
      </c>
      <c r="D17" s="76" t="s">
        <v>144</v>
      </c>
      <c r="E17" s="77">
        <v>1.95</v>
      </c>
      <c r="F17" s="77">
        <v>1</v>
      </c>
      <c r="G17" s="78">
        <v>0.34250000000000003</v>
      </c>
    </row>
    <row r="18" spans="1:9" s="79" customFormat="1" ht="30" customHeight="1">
      <c r="A18" s="73" t="s">
        <v>139</v>
      </c>
      <c r="B18" s="74" t="s">
        <v>140</v>
      </c>
      <c r="C18" s="75" t="s">
        <v>145</v>
      </c>
      <c r="D18" s="76" t="s">
        <v>146</v>
      </c>
      <c r="E18" s="77">
        <v>2.57</v>
      </c>
      <c r="F18" s="77">
        <v>1</v>
      </c>
      <c r="G18" s="78">
        <v>5.2400000000000002E-2</v>
      </c>
    </row>
    <row r="19" spans="1:9" s="79" customFormat="1" ht="30" customHeight="1">
      <c r="A19" s="73" t="s">
        <v>139</v>
      </c>
      <c r="B19" s="74" t="s">
        <v>140</v>
      </c>
      <c r="C19" s="75" t="s">
        <v>147</v>
      </c>
      <c r="D19" s="76" t="s">
        <v>148</v>
      </c>
      <c r="E19" s="77">
        <v>3.58</v>
      </c>
      <c r="F19" s="77">
        <v>1</v>
      </c>
      <c r="G19" s="78">
        <v>0.22140000000000001</v>
      </c>
    </row>
    <row r="20" spans="1:9" s="79" customFormat="1" ht="30" customHeight="1">
      <c r="A20" s="73" t="s">
        <v>139</v>
      </c>
      <c r="B20" s="74" t="s">
        <v>140</v>
      </c>
      <c r="C20" s="75" t="s">
        <v>149</v>
      </c>
      <c r="D20" s="76" t="s">
        <v>150</v>
      </c>
      <c r="E20" s="77">
        <v>4.6500000000000004</v>
      </c>
      <c r="F20" s="77">
        <v>1</v>
      </c>
      <c r="G20" s="78">
        <v>0.28539999999999999</v>
      </c>
    </row>
    <row r="21" spans="1:9" s="79" customFormat="1" ht="30" customHeight="1">
      <c r="A21" s="73" t="s">
        <v>139</v>
      </c>
      <c r="B21" s="74" t="s">
        <v>140</v>
      </c>
      <c r="C21" s="75" t="s">
        <v>151</v>
      </c>
      <c r="D21" s="76" t="s">
        <v>152</v>
      </c>
      <c r="E21" s="77">
        <v>6.32</v>
      </c>
      <c r="F21" s="77">
        <v>1</v>
      </c>
      <c r="G21" s="78">
        <v>0.21049999999999999</v>
      </c>
    </row>
    <row r="22" spans="1:9" s="79" customFormat="1" ht="30" customHeight="1">
      <c r="A22" s="73" t="s">
        <v>139</v>
      </c>
      <c r="B22" s="74" t="s">
        <v>140</v>
      </c>
      <c r="C22" s="80" t="s">
        <v>153</v>
      </c>
      <c r="D22" s="76" t="s">
        <v>154</v>
      </c>
      <c r="E22" s="77">
        <v>7.12</v>
      </c>
      <c r="F22" s="77">
        <v>1</v>
      </c>
      <c r="G22" s="78">
        <v>0.24060000000000001</v>
      </c>
    </row>
    <row r="23" spans="1:9" s="79" customFormat="1" ht="30" customHeight="1">
      <c r="A23" s="73" t="s">
        <v>139</v>
      </c>
      <c r="B23" s="74" t="s">
        <v>140</v>
      </c>
      <c r="C23" s="80" t="s">
        <v>155</v>
      </c>
      <c r="D23" s="76" t="s">
        <v>156</v>
      </c>
      <c r="E23" s="77">
        <v>9.14</v>
      </c>
      <c r="F23" s="77">
        <v>1</v>
      </c>
      <c r="G23" s="78">
        <v>0.28660000000000002</v>
      </c>
    </row>
    <row r="24" spans="1:9" s="79" customFormat="1" ht="30" customHeight="1">
      <c r="A24" s="73" t="s">
        <v>139</v>
      </c>
      <c r="B24" s="74" t="s">
        <v>140</v>
      </c>
      <c r="C24" s="80" t="s">
        <v>157</v>
      </c>
      <c r="D24" s="76" t="s">
        <v>158</v>
      </c>
      <c r="E24" s="77">
        <v>10.4</v>
      </c>
      <c r="F24" s="77">
        <v>1</v>
      </c>
      <c r="G24" s="78">
        <v>5.8900000000000001E-2</v>
      </c>
    </row>
    <row r="25" spans="1:9" s="79" customFormat="1" ht="30" customHeight="1">
      <c r="A25" s="73" t="s">
        <v>139</v>
      </c>
      <c r="B25" s="74" t="s">
        <v>140</v>
      </c>
      <c r="C25" s="80" t="s">
        <v>159</v>
      </c>
      <c r="D25" s="76" t="s">
        <v>160</v>
      </c>
      <c r="E25" s="77">
        <v>11.55</v>
      </c>
      <c r="F25" s="77">
        <v>1</v>
      </c>
      <c r="G25" s="78">
        <v>1.6400000000000001E-2</v>
      </c>
    </row>
    <row r="26" spans="1:9" s="79" customFormat="1" ht="30" customHeight="1">
      <c r="A26" s="73" t="s">
        <v>139</v>
      </c>
      <c r="B26" s="74" t="s">
        <v>140</v>
      </c>
      <c r="C26" s="80" t="s">
        <v>161</v>
      </c>
      <c r="D26" s="76" t="s">
        <v>162</v>
      </c>
      <c r="E26" s="77">
        <v>12.97</v>
      </c>
      <c r="F26" s="77">
        <v>1</v>
      </c>
      <c r="G26" s="78">
        <v>0.1578</v>
      </c>
    </row>
    <row r="27" spans="1:9" s="7" customFormat="1" ht="30" customHeight="1">
      <c r="A27" s="391" t="s">
        <v>87</v>
      </c>
      <c r="B27" s="391"/>
      <c r="C27" s="391"/>
      <c r="D27" s="391"/>
      <c r="E27" s="391"/>
      <c r="F27" s="391"/>
      <c r="G27" s="391"/>
      <c r="H27" s="8"/>
      <c r="I27" s="8"/>
    </row>
    <row r="28" spans="1:9" s="79" customFormat="1" ht="30" customHeight="1">
      <c r="A28" s="73" t="s">
        <v>131</v>
      </c>
      <c r="B28" s="74" t="s">
        <v>132</v>
      </c>
      <c r="C28" s="75" t="s">
        <v>133</v>
      </c>
      <c r="D28" s="76" t="s">
        <v>134</v>
      </c>
      <c r="E28" s="77">
        <v>5.14</v>
      </c>
      <c r="F28" s="77">
        <v>1</v>
      </c>
      <c r="G28" s="78">
        <v>8.6E-3</v>
      </c>
    </row>
    <row r="29" spans="1:9" s="79" customFormat="1" ht="30" customHeight="1">
      <c r="A29" s="73" t="s">
        <v>131</v>
      </c>
      <c r="B29" s="74" t="s">
        <v>132</v>
      </c>
      <c r="C29" s="80" t="s">
        <v>135</v>
      </c>
      <c r="D29" s="76" t="s">
        <v>136</v>
      </c>
      <c r="E29" s="77">
        <v>6.66</v>
      </c>
      <c r="F29" s="77">
        <v>1</v>
      </c>
      <c r="G29" s="78">
        <v>6.4999999999999997E-3</v>
      </c>
    </row>
    <row r="30" spans="1:9" s="79" customFormat="1" ht="30" customHeight="1">
      <c r="A30" s="73" t="s">
        <v>131</v>
      </c>
      <c r="B30" s="74" t="s">
        <v>132</v>
      </c>
      <c r="C30" s="80" t="s">
        <v>137</v>
      </c>
      <c r="D30" s="76" t="s">
        <v>138</v>
      </c>
      <c r="E30" s="77">
        <v>8.75</v>
      </c>
      <c r="F30" s="77">
        <v>1</v>
      </c>
      <c r="G30" s="78">
        <v>5.1000000000000004E-3</v>
      </c>
    </row>
    <row r="31" spans="1:9" s="79" customFormat="1" ht="30" customHeight="1">
      <c r="A31" s="73" t="s">
        <v>139</v>
      </c>
      <c r="B31" s="74" t="s">
        <v>140</v>
      </c>
      <c r="C31" s="75" t="s">
        <v>141</v>
      </c>
      <c r="D31" s="76" t="s">
        <v>142</v>
      </c>
      <c r="E31" s="77">
        <v>1.1599999999999999</v>
      </c>
      <c r="F31" s="77">
        <v>1</v>
      </c>
      <c r="G31" s="78">
        <v>0.13059999999999999</v>
      </c>
    </row>
    <row r="32" spans="1:9" s="79" customFormat="1" ht="30" customHeight="1">
      <c r="A32" s="73" t="s">
        <v>139</v>
      </c>
      <c r="B32" s="74" t="s">
        <v>140</v>
      </c>
      <c r="C32" s="75" t="s">
        <v>143</v>
      </c>
      <c r="D32" s="76" t="s">
        <v>144</v>
      </c>
      <c r="E32" s="77">
        <v>1.94</v>
      </c>
      <c r="F32" s="77">
        <v>1</v>
      </c>
      <c r="G32" s="78">
        <v>0.34799999999999998</v>
      </c>
    </row>
    <row r="33" spans="1:7" s="79" customFormat="1" ht="30" customHeight="1">
      <c r="A33" s="73" t="s">
        <v>139</v>
      </c>
      <c r="B33" s="74" t="s">
        <v>140</v>
      </c>
      <c r="C33" s="75" t="s">
        <v>145</v>
      </c>
      <c r="D33" s="76" t="s">
        <v>146</v>
      </c>
      <c r="E33" s="77">
        <v>2.54</v>
      </c>
      <c r="F33" s="77">
        <v>1</v>
      </c>
      <c r="G33" s="78">
        <v>5.2200000000000003E-2</v>
      </c>
    </row>
    <row r="34" spans="1:7" s="79" customFormat="1" ht="30" customHeight="1">
      <c r="A34" s="73" t="s">
        <v>139</v>
      </c>
      <c r="B34" s="74" t="s">
        <v>140</v>
      </c>
      <c r="C34" s="75" t="s">
        <v>147</v>
      </c>
      <c r="D34" s="76" t="s">
        <v>148</v>
      </c>
      <c r="E34" s="77">
        <v>3.48</v>
      </c>
      <c r="F34" s="77">
        <v>1</v>
      </c>
      <c r="G34" s="78">
        <v>0.22470000000000001</v>
      </c>
    </row>
    <row r="35" spans="1:7" s="79" customFormat="1" ht="30" customHeight="1">
      <c r="A35" s="73" t="s">
        <v>139</v>
      </c>
      <c r="B35" s="74" t="s">
        <v>140</v>
      </c>
      <c r="C35" s="75" t="s">
        <v>149</v>
      </c>
      <c r="D35" s="76" t="s">
        <v>150</v>
      </c>
      <c r="E35" s="77">
        <v>4.43</v>
      </c>
      <c r="F35" s="77">
        <v>1</v>
      </c>
      <c r="G35" s="78">
        <v>0.25519999999999998</v>
      </c>
    </row>
    <row r="36" spans="1:7" s="79" customFormat="1" ht="30" customHeight="1">
      <c r="A36" s="73" t="s">
        <v>139</v>
      </c>
      <c r="B36" s="74" t="s">
        <v>140</v>
      </c>
      <c r="C36" s="75" t="s">
        <v>151</v>
      </c>
      <c r="D36" s="76" t="s">
        <v>152</v>
      </c>
      <c r="E36" s="77">
        <v>6.34</v>
      </c>
      <c r="F36" s="77">
        <v>1</v>
      </c>
      <c r="G36" s="78">
        <v>0.19939999999999999</v>
      </c>
    </row>
    <row r="37" spans="1:7" s="79" customFormat="1" ht="30" customHeight="1">
      <c r="A37" s="73" t="s">
        <v>139</v>
      </c>
      <c r="B37" s="74" t="s">
        <v>140</v>
      </c>
      <c r="C37" s="80" t="s">
        <v>153</v>
      </c>
      <c r="D37" s="76" t="s">
        <v>154</v>
      </c>
      <c r="E37" s="77">
        <v>7.25</v>
      </c>
      <c r="F37" s="77">
        <v>1</v>
      </c>
      <c r="G37" s="78">
        <v>0.27410000000000001</v>
      </c>
    </row>
    <row r="38" spans="1:7" s="79" customFormat="1" ht="30" customHeight="1">
      <c r="A38" s="73" t="s">
        <v>139</v>
      </c>
      <c r="B38" s="74" t="s">
        <v>140</v>
      </c>
      <c r="C38" s="80" t="s">
        <v>155</v>
      </c>
      <c r="D38" s="76" t="s">
        <v>156</v>
      </c>
      <c r="E38" s="77">
        <v>9.1999999999999993</v>
      </c>
      <c r="F38" s="77">
        <v>1</v>
      </c>
      <c r="G38" s="78">
        <v>0.1414</v>
      </c>
    </row>
    <row r="39" spans="1:7" s="79" customFormat="1" ht="30" customHeight="1">
      <c r="A39" s="73" t="s">
        <v>139</v>
      </c>
      <c r="B39" s="74" t="s">
        <v>140</v>
      </c>
      <c r="C39" s="80" t="s">
        <v>157</v>
      </c>
      <c r="D39" s="76" t="s">
        <v>158</v>
      </c>
      <c r="E39" s="77">
        <v>10.4</v>
      </c>
      <c r="F39" s="77">
        <v>1</v>
      </c>
      <c r="G39" s="78">
        <v>2.4500000000000001E-2</v>
      </c>
    </row>
    <row r="40" spans="1:7" s="79" customFormat="1" ht="30" customHeight="1">
      <c r="A40" s="73" t="s">
        <v>139</v>
      </c>
      <c r="B40" s="74" t="s">
        <v>140</v>
      </c>
      <c r="C40" s="80" t="s">
        <v>159</v>
      </c>
      <c r="D40" s="76" t="s">
        <v>160</v>
      </c>
      <c r="E40" s="77">
        <v>11.33</v>
      </c>
      <c r="F40" s="77">
        <v>1</v>
      </c>
      <c r="G40" s="78">
        <v>3.4000000000000002E-2</v>
      </c>
    </row>
    <row r="41" spans="1:7" s="79" customFormat="1" ht="30" customHeight="1">
      <c r="A41" s="73" t="s">
        <v>139</v>
      </c>
      <c r="B41" s="74" t="s">
        <v>140</v>
      </c>
      <c r="C41" s="80" t="s">
        <v>161</v>
      </c>
      <c r="D41" s="76" t="s">
        <v>162</v>
      </c>
      <c r="E41" s="77">
        <v>12.84</v>
      </c>
      <c r="F41" s="77">
        <v>1</v>
      </c>
      <c r="G41" s="78">
        <v>0.13600000000000001</v>
      </c>
    </row>
    <row r="42" spans="1:7">
      <c r="A42" s="388" t="s">
        <v>165</v>
      </c>
      <c r="B42" s="388"/>
      <c r="C42" s="388"/>
      <c r="D42" s="388"/>
      <c r="E42" s="388"/>
      <c r="F42" s="388"/>
      <c r="G42" s="388"/>
    </row>
  </sheetData>
  <autoFilter ref="A11:G26"/>
  <mergeCells count="11">
    <mergeCell ref="A42:G42"/>
    <mergeCell ref="A4:G4"/>
    <mergeCell ref="A12:G12"/>
    <mergeCell ref="A27:G27"/>
    <mergeCell ref="A5:G5"/>
    <mergeCell ref="A7:G7"/>
    <mergeCell ref="A9:B9"/>
    <mergeCell ref="C9:D9"/>
    <mergeCell ref="E9:E10"/>
    <mergeCell ref="F9:F10"/>
    <mergeCell ref="G9:G10"/>
  </mergeCells>
  <conditionalFormatting sqref="A12">
    <cfRule type="cellIs" dxfId="2" priority="2" operator="equal">
      <formula>"посещение по неотложной помощи"</formula>
    </cfRule>
  </conditionalFormatting>
  <conditionalFormatting sqref="A27">
    <cfRule type="cellIs" dxfId="1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1496062992125984" footer="0.31496062992125984"/>
  <pageSetup paperSize="9" scale="55" fitToHeight="7" orientation="portrait" r:id="rId1"/>
  <headerFooter differentFirst="1">
    <oddHeader>&amp;CСтраница &amp;P из &amp;N&amp;R&amp;A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70"/>
  <sheetViews>
    <sheetView view="pageBreakPreview" zoomScale="60" zoomScaleNormal="75" workbookViewId="0">
      <pane ySplit="11" topLeftCell="A12" activePane="bottomLeft" state="frozen"/>
      <selection activeCell="B11" sqref="B11:C11"/>
      <selection pane="bottomLeft" activeCell="A23" sqref="A23"/>
    </sheetView>
  </sheetViews>
  <sheetFormatPr defaultColWidth="8" defaultRowHeight="15.75"/>
  <cols>
    <col min="1" max="1" width="6.625" style="82" customWidth="1"/>
    <col min="2" max="2" width="20" style="83" customWidth="1"/>
    <col min="3" max="3" width="9.125" style="66" customWidth="1"/>
    <col min="4" max="4" width="69.625" style="83" customWidth="1"/>
    <col min="5" max="8" width="10.625" style="84" customWidth="1"/>
    <col min="9" max="16384" width="8" style="66"/>
  </cols>
  <sheetData>
    <row r="1" spans="1:8" s="6" customFormat="1" ht="18">
      <c r="H1" s="11" t="s">
        <v>683</v>
      </c>
    </row>
    <row r="2" spans="1:8" s="6" customFormat="1" ht="18">
      <c r="H2" s="12" t="s">
        <v>92</v>
      </c>
    </row>
    <row r="3" spans="1:8" s="6" customFormat="1" ht="18">
      <c r="H3" s="13" t="s">
        <v>186</v>
      </c>
    </row>
    <row r="4" spans="1:8" s="10" customFormat="1" ht="26.25" customHeight="1">
      <c r="A4" s="389" t="s">
        <v>86</v>
      </c>
      <c r="B4" s="389"/>
      <c r="C4" s="389"/>
      <c r="D4" s="389"/>
      <c r="E4" s="389"/>
      <c r="F4" s="389"/>
      <c r="G4" s="389"/>
      <c r="H4" s="389"/>
    </row>
    <row r="5" spans="1:8" s="4" customFormat="1" ht="59.25" customHeight="1">
      <c r="A5" s="392" t="s">
        <v>183</v>
      </c>
      <c r="B5" s="392"/>
      <c r="C5" s="392"/>
      <c r="D5" s="392"/>
      <c r="E5" s="392"/>
      <c r="F5" s="392"/>
      <c r="G5" s="392"/>
      <c r="H5" s="392"/>
    </row>
    <row r="6" spans="1:8" s="68" customFormat="1" ht="6.75" customHeight="1"/>
    <row r="7" spans="1:8" s="4" customFormat="1" ht="45" customHeight="1">
      <c r="A7" s="393" t="s">
        <v>1</v>
      </c>
      <c r="B7" s="393"/>
      <c r="C7" s="393"/>
      <c r="D7" s="393"/>
      <c r="E7" s="393"/>
      <c r="F7" s="393"/>
      <c r="G7" s="393"/>
      <c r="H7" s="393"/>
    </row>
    <row r="8" spans="1:8" s="68" customFormat="1" ht="6.75" customHeight="1"/>
    <row r="9" spans="1:8" s="69" customFormat="1" ht="23.25" customHeight="1">
      <c r="A9" s="400" t="s">
        <v>126</v>
      </c>
      <c r="B9" s="401"/>
      <c r="C9" s="402" t="s">
        <v>127</v>
      </c>
      <c r="D9" s="401"/>
      <c r="E9" s="403" t="s">
        <v>128</v>
      </c>
      <c r="F9" s="405" t="s">
        <v>166</v>
      </c>
      <c r="G9" s="407" t="s">
        <v>167</v>
      </c>
      <c r="H9" s="405" t="s">
        <v>168</v>
      </c>
    </row>
    <row r="10" spans="1:8" s="69" customFormat="1" ht="27" customHeight="1">
      <c r="A10" s="85" t="s">
        <v>6</v>
      </c>
      <c r="B10" s="86" t="s">
        <v>5</v>
      </c>
      <c r="C10" s="86" t="s">
        <v>6</v>
      </c>
      <c r="D10" s="86" t="s">
        <v>5</v>
      </c>
      <c r="E10" s="404"/>
      <c r="F10" s="406"/>
      <c r="G10" s="407"/>
      <c r="H10" s="406"/>
    </row>
    <row r="11" spans="1:8" s="72" customFormat="1" ht="15" customHeight="1">
      <c r="A11" s="87">
        <v>1</v>
      </c>
      <c r="B11" s="88">
        <v>2</v>
      </c>
      <c r="C11" s="88">
        <v>3</v>
      </c>
      <c r="D11" s="88">
        <v>4</v>
      </c>
      <c r="E11" s="88">
        <v>5</v>
      </c>
      <c r="F11" s="87">
        <v>6</v>
      </c>
      <c r="G11" s="87">
        <v>7</v>
      </c>
      <c r="H11" s="87">
        <v>8</v>
      </c>
    </row>
    <row r="12" spans="1:8" s="7" customFormat="1" ht="30" customHeight="1">
      <c r="A12" s="396" t="s">
        <v>182</v>
      </c>
      <c r="B12" s="397"/>
      <c r="C12" s="397"/>
      <c r="D12" s="397"/>
      <c r="E12" s="397"/>
      <c r="F12" s="397"/>
      <c r="G12" s="397"/>
      <c r="H12" s="397"/>
    </row>
    <row r="13" spans="1:8" ht="30" customHeight="1">
      <c r="A13" s="73" t="s">
        <v>170</v>
      </c>
      <c r="B13" s="89" t="s">
        <v>140</v>
      </c>
      <c r="C13" s="91" t="s">
        <v>171</v>
      </c>
      <c r="D13" s="92" t="s">
        <v>144</v>
      </c>
      <c r="E13" s="77">
        <v>1.1499999999999999</v>
      </c>
      <c r="F13" s="77">
        <v>1</v>
      </c>
      <c r="G13" s="90">
        <v>0.26669999999999999</v>
      </c>
      <c r="H13" s="90" t="s">
        <v>169</v>
      </c>
    </row>
    <row r="14" spans="1:8" ht="30" customHeight="1">
      <c r="A14" s="73" t="s">
        <v>170</v>
      </c>
      <c r="B14" s="89" t="s">
        <v>140</v>
      </c>
      <c r="C14" s="91" t="s">
        <v>172</v>
      </c>
      <c r="D14" s="92" t="s">
        <v>146</v>
      </c>
      <c r="E14" s="77">
        <v>1.52</v>
      </c>
      <c r="F14" s="77">
        <v>1</v>
      </c>
      <c r="G14" s="90">
        <v>0.25900000000000001</v>
      </c>
      <c r="H14" s="90" t="s">
        <v>169</v>
      </c>
    </row>
    <row r="15" spans="1:8" ht="30" customHeight="1">
      <c r="A15" s="73" t="s">
        <v>170</v>
      </c>
      <c r="B15" s="89" t="s">
        <v>140</v>
      </c>
      <c r="C15" s="91" t="s">
        <v>173</v>
      </c>
      <c r="D15" s="92" t="s">
        <v>150</v>
      </c>
      <c r="E15" s="77">
        <v>2.46</v>
      </c>
      <c r="F15" s="77">
        <v>1</v>
      </c>
      <c r="G15" s="90">
        <v>0.1208</v>
      </c>
      <c r="H15" s="90" t="s">
        <v>169</v>
      </c>
    </row>
    <row r="16" spans="1:8" ht="30" customHeight="1">
      <c r="A16" s="73" t="s">
        <v>170</v>
      </c>
      <c r="B16" s="89" t="s">
        <v>140</v>
      </c>
      <c r="C16" s="91" t="s">
        <v>174</v>
      </c>
      <c r="D16" s="92" t="s">
        <v>156</v>
      </c>
      <c r="E16" s="77">
        <v>5.13</v>
      </c>
      <c r="F16" s="77">
        <v>1</v>
      </c>
      <c r="G16" s="90">
        <v>4.0800000000000003E-2</v>
      </c>
      <c r="H16" s="90" t="s">
        <v>169</v>
      </c>
    </row>
    <row r="17" spans="1:8" ht="30" customHeight="1">
      <c r="A17" s="73" t="s">
        <v>170</v>
      </c>
      <c r="B17" s="89" t="s">
        <v>140</v>
      </c>
      <c r="C17" s="91" t="s">
        <v>175</v>
      </c>
      <c r="D17" s="92" t="s">
        <v>158</v>
      </c>
      <c r="E17" s="77">
        <v>5.82</v>
      </c>
      <c r="F17" s="77">
        <v>1</v>
      </c>
      <c r="G17" s="90">
        <v>3.6499999999999998E-2</v>
      </c>
      <c r="H17" s="90" t="s">
        <v>169</v>
      </c>
    </row>
    <row r="18" spans="1:8" ht="30" customHeight="1">
      <c r="A18" s="73" t="s">
        <v>170</v>
      </c>
      <c r="B18" s="89" t="s">
        <v>140</v>
      </c>
      <c r="C18" s="91" t="s">
        <v>176</v>
      </c>
      <c r="D18" s="92" t="s">
        <v>160</v>
      </c>
      <c r="E18" s="77">
        <v>6.29</v>
      </c>
      <c r="F18" s="77">
        <v>1</v>
      </c>
      <c r="G18" s="90">
        <v>3.7199999999999997E-2</v>
      </c>
      <c r="H18" s="90" t="s">
        <v>169</v>
      </c>
    </row>
    <row r="19" spans="1:8" ht="30" customHeight="1">
      <c r="A19" s="73" t="s">
        <v>170</v>
      </c>
      <c r="B19" s="89" t="s">
        <v>140</v>
      </c>
      <c r="C19" s="91" t="s">
        <v>177</v>
      </c>
      <c r="D19" s="92" t="s">
        <v>162</v>
      </c>
      <c r="E19" s="77">
        <v>6.69</v>
      </c>
      <c r="F19" s="77">
        <v>1</v>
      </c>
      <c r="G19" s="90">
        <v>3.4000000000000002E-2</v>
      </c>
      <c r="H19" s="90" t="s">
        <v>169</v>
      </c>
    </row>
    <row r="20" spans="1:8" ht="30" customHeight="1">
      <c r="A20" s="73" t="s">
        <v>170</v>
      </c>
      <c r="B20" s="89" t="s">
        <v>140</v>
      </c>
      <c r="C20" s="91" t="s">
        <v>178</v>
      </c>
      <c r="D20" s="92" t="s">
        <v>163</v>
      </c>
      <c r="E20" s="77">
        <v>7.27</v>
      </c>
      <c r="F20" s="77">
        <v>1</v>
      </c>
      <c r="G20" s="90">
        <v>3.5999999999999997E-2</v>
      </c>
      <c r="H20" s="90" t="s">
        <v>169</v>
      </c>
    </row>
    <row r="21" spans="1:8" ht="30" customHeight="1">
      <c r="A21" s="73" t="s">
        <v>179</v>
      </c>
      <c r="B21" s="89" t="s">
        <v>164</v>
      </c>
      <c r="C21" s="91" t="s">
        <v>180</v>
      </c>
      <c r="D21" s="92" t="s">
        <v>185</v>
      </c>
      <c r="E21" s="77">
        <v>1</v>
      </c>
      <c r="F21" s="77">
        <v>0.91</v>
      </c>
      <c r="G21" s="90"/>
      <c r="H21" s="90" t="s">
        <v>169</v>
      </c>
    </row>
    <row r="22" spans="1:8" s="7" customFormat="1" ht="30" customHeight="1">
      <c r="A22" s="398" t="s">
        <v>87</v>
      </c>
      <c r="B22" s="399"/>
      <c r="C22" s="399"/>
      <c r="D22" s="399"/>
      <c r="E22" s="399"/>
      <c r="F22" s="399"/>
      <c r="G22" s="399"/>
      <c r="H22" s="399"/>
    </row>
    <row r="23" spans="1:8" ht="30" customHeight="1">
      <c r="A23" s="73" t="s">
        <v>170</v>
      </c>
      <c r="B23" s="89" t="s">
        <v>140</v>
      </c>
      <c r="C23" s="91" t="s">
        <v>171</v>
      </c>
      <c r="D23" s="92" t="s">
        <v>144</v>
      </c>
      <c r="E23" s="77">
        <v>1.1499999999999999</v>
      </c>
      <c r="F23" s="77">
        <v>1</v>
      </c>
      <c r="G23" s="90">
        <v>0.26690000000000003</v>
      </c>
      <c r="H23" s="90" t="s">
        <v>169</v>
      </c>
    </row>
    <row r="24" spans="1:8" ht="30" customHeight="1">
      <c r="A24" s="73" t="s">
        <v>170</v>
      </c>
      <c r="B24" s="89" t="s">
        <v>140</v>
      </c>
      <c r="C24" s="91" t="s">
        <v>172</v>
      </c>
      <c r="D24" s="92" t="s">
        <v>146</v>
      </c>
      <c r="E24" s="77">
        <v>1.52</v>
      </c>
      <c r="F24" s="77">
        <v>1</v>
      </c>
      <c r="G24" s="90">
        <v>0.25890000000000002</v>
      </c>
      <c r="H24" s="90" t="s">
        <v>169</v>
      </c>
    </row>
    <row r="25" spans="1:8" ht="30" customHeight="1">
      <c r="A25" s="73" t="s">
        <v>170</v>
      </c>
      <c r="B25" s="89" t="s">
        <v>140</v>
      </c>
      <c r="C25" s="91" t="s">
        <v>173</v>
      </c>
      <c r="D25" s="92" t="s">
        <v>150</v>
      </c>
      <c r="E25" s="77">
        <v>2.46</v>
      </c>
      <c r="F25" s="77">
        <v>1</v>
      </c>
      <c r="G25" s="90">
        <v>0.1211</v>
      </c>
      <c r="H25" s="90" t="s">
        <v>169</v>
      </c>
    </row>
    <row r="26" spans="1:8" ht="30" customHeight="1">
      <c r="A26" s="73" t="s">
        <v>170</v>
      </c>
      <c r="B26" s="89" t="s">
        <v>140</v>
      </c>
      <c r="C26" s="91" t="s">
        <v>174</v>
      </c>
      <c r="D26" s="92" t="s">
        <v>156</v>
      </c>
      <c r="E26" s="77">
        <v>5.08</v>
      </c>
      <c r="F26" s="77">
        <v>1</v>
      </c>
      <c r="G26" s="90">
        <v>4.1300000000000003E-2</v>
      </c>
      <c r="H26" s="90" t="s">
        <v>169</v>
      </c>
    </row>
    <row r="27" spans="1:8" ht="30" customHeight="1">
      <c r="A27" s="73" t="s">
        <v>170</v>
      </c>
      <c r="B27" s="89" t="s">
        <v>140</v>
      </c>
      <c r="C27" s="91" t="s">
        <v>175</v>
      </c>
      <c r="D27" s="92" t="s">
        <v>158</v>
      </c>
      <c r="E27" s="77">
        <v>5.42</v>
      </c>
      <c r="F27" s="77">
        <v>1</v>
      </c>
      <c r="G27" s="90">
        <v>3.8699999999999998E-2</v>
      </c>
      <c r="H27" s="90" t="s">
        <v>169</v>
      </c>
    </row>
    <row r="28" spans="1:8" ht="30" customHeight="1">
      <c r="A28" s="73" t="s">
        <v>170</v>
      </c>
      <c r="B28" s="89" t="s">
        <v>140</v>
      </c>
      <c r="C28" s="91" t="s">
        <v>176</v>
      </c>
      <c r="D28" s="92" t="s">
        <v>160</v>
      </c>
      <c r="E28" s="77">
        <v>5.86</v>
      </c>
      <c r="F28" s="77">
        <v>1</v>
      </c>
      <c r="G28" s="90">
        <v>3.7499999999999999E-2</v>
      </c>
      <c r="H28" s="90" t="s">
        <v>169</v>
      </c>
    </row>
    <row r="29" spans="1:8" ht="30" customHeight="1">
      <c r="A29" s="73" t="s">
        <v>170</v>
      </c>
      <c r="B29" s="89" t="s">
        <v>140</v>
      </c>
      <c r="C29" s="91" t="s">
        <v>177</v>
      </c>
      <c r="D29" s="92" t="s">
        <v>162</v>
      </c>
      <c r="E29" s="77">
        <v>6.43</v>
      </c>
      <c r="F29" s="77">
        <v>1</v>
      </c>
      <c r="G29" s="90">
        <v>4.1200000000000001E-2</v>
      </c>
      <c r="H29" s="90" t="s">
        <v>169</v>
      </c>
    </row>
    <row r="30" spans="1:8" ht="30" customHeight="1">
      <c r="A30" s="73" t="s">
        <v>170</v>
      </c>
      <c r="B30" s="89" t="s">
        <v>140</v>
      </c>
      <c r="C30" s="91" t="s">
        <v>178</v>
      </c>
      <c r="D30" s="92" t="s">
        <v>163</v>
      </c>
      <c r="E30" s="77">
        <v>7.28</v>
      </c>
      <c r="F30" s="77">
        <v>1</v>
      </c>
      <c r="G30" s="90">
        <v>3.44E-2</v>
      </c>
      <c r="H30" s="90" t="s">
        <v>169</v>
      </c>
    </row>
    <row r="31" spans="1:8" ht="30" customHeight="1">
      <c r="A31" s="73" t="s">
        <v>179</v>
      </c>
      <c r="B31" s="89" t="s">
        <v>164</v>
      </c>
      <c r="C31" s="91" t="s">
        <v>180</v>
      </c>
      <c r="D31" s="92" t="s">
        <v>184</v>
      </c>
      <c r="E31" s="77">
        <v>1</v>
      </c>
      <c r="F31" s="77">
        <v>0.91</v>
      </c>
      <c r="G31" s="90"/>
      <c r="H31" s="90" t="s">
        <v>169</v>
      </c>
    </row>
    <row r="32" spans="1:8">
      <c r="A32" s="388" t="s">
        <v>165</v>
      </c>
      <c r="B32" s="388"/>
      <c r="C32" s="388"/>
      <c r="D32" s="388"/>
      <c r="E32" s="388"/>
      <c r="F32" s="388"/>
      <c r="G32" s="388"/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spans="1:8" ht="30" customHeight="1"/>
    <row r="146" spans="1:8" ht="30" customHeight="1"/>
    <row r="147" spans="1:8" ht="45" customHeight="1"/>
    <row r="148" spans="1:8" ht="30" customHeight="1"/>
    <row r="149" spans="1:8" ht="30" customHeight="1"/>
    <row r="150" spans="1:8" ht="30" customHeight="1"/>
    <row r="151" spans="1:8" ht="45" customHeight="1"/>
    <row r="152" spans="1:8" s="81" customFormat="1" ht="30" customHeight="1">
      <c r="A152" s="82"/>
      <c r="B152" s="83"/>
      <c r="C152" s="66"/>
      <c r="D152" s="83"/>
      <c r="E152" s="84"/>
      <c r="F152" s="84"/>
      <c r="G152" s="84"/>
      <c r="H152" s="84"/>
    </row>
    <row r="153" spans="1:8" ht="30" customHeight="1"/>
    <row r="155" spans="1:8" ht="28.5" customHeight="1"/>
    <row r="156" spans="1:8" ht="28.5" customHeight="1"/>
    <row r="169" ht="32.1" customHeight="1"/>
    <row r="170" ht="32.1" customHeight="1"/>
  </sheetData>
  <autoFilter ref="A11:H167"/>
  <mergeCells count="12">
    <mergeCell ref="A4:H4"/>
    <mergeCell ref="A32:G32"/>
    <mergeCell ref="A12:H12"/>
    <mergeCell ref="A22:H22"/>
    <mergeCell ref="A5:H5"/>
    <mergeCell ref="A7:H7"/>
    <mergeCell ref="A9:B9"/>
    <mergeCell ref="C9:D9"/>
    <mergeCell ref="E9:E10"/>
    <mergeCell ref="F9:F10"/>
    <mergeCell ref="G9:G10"/>
    <mergeCell ref="H9:H10"/>
  </mergeCells>
  <conditionalFormatting sqref="A12 A22">
    <cfRule type="cellIs" dxfId="0" priority="2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9370078740157483" footer="0.31496062992125984"/>
  <pageSetup paperSize="9" scale="51" fitToHeight="10" orientation="portrait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Прил.9</vt:lpstr>
      <vt:lpstr>Прил.2!Заголовки_для_печати</vt:lpstr>
      <vt:lpstr>Прил.3!Заголовки_для_печати</vt:lpstr>
      <vt:lpstr>Прил.4!Заголовки_для_печати</vt:lpstr>
      <vt:lpstr>Прил.6!Заголовки_для_печати</vt:lpstr>
      <vt:lpstr>Прил.7!Заголовки_для_печати</vt:lpstr>
      <vt:lpstr>Прил.8!Заголовки_для_печати</vt:lpstr>
      <vt:lpstr>Прил.9!Заголовки_для_печати</vt:lpstr>
      <vt:lpstr>Прил.2!Область_печати</vt:lpstr>
      <vt:lpstr>Прил.7!Область_печати</vt:lpstr>
      <vt:lpstr>Прил.8!Область_печати</vt:lpstr>
      <vt:lpstr>Прил.9!Область_печати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Belova.IS</cp:lastModifiedBy>
  <cp:lastPrinted>2026-01-23T11:04:24Z</cp:lastPrinted>
  <dcterms:created xsi:type="dcterms:W3CDTF">2026-01-14T08:41:43Z</dcterms:created>
  <dcterms:modified xsi:type="dcterms:W3CDTF">2026-01-27T06:38:26Z</dcterms:modified>
</cp:coreProperties>
</file>